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Общая\Ермолаева\Юле\район 2023\февраль район\"/>
    </mc:Choice>
  </mc:AlternateContent>
  <bookViews>
    <workbookView xWindow="0" yWindow="0" windowWidth="16380" windowHeight="8190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2" i="1" l="1"/>
  <c r="F12" i="1" l="1"/>
  <c r="E12" i="1"/>
  <c r="D12" i="1"/>
  <c r="F42" i="1" l="1"/>
  <c r="E42" i="1"/>
  <c r="F50" i="1" l="1"/>
  <c r="E50" i="1"/>
  <c r="F39" i="1" l="1"/>
  <c r="F51" i="1" s="1"/>
  <c r="E39" i="1"/>
  <c r="E51" i="1" s="1"/>
  <c r="D39" i="1"/>
  <c r="D51" i="1" s="1"/>
  <c r="D52" i="1" s="1"/>
  <c r="D50" i="1" l="1"/>
  <c r="F56" i="1" l="1"/>
  <c r="E56" i="1"/>
  <c r="D56" i="1"/>
  <c r="F48" i="1" l="1"/>
  <c r="E48" i="1"/>
  <c r="E52" i="1" l="1"/>
  <c r="F52" i="1"/>
</calcChain>
</file>

<file path=xl/sharedStrings.xml><?xml version="1.0" encoding="utf-8"?>
<sst xmlns="http://schemas.openxmlformats.org/spreadsheetml/2006/main" count="75" uniqueCount="60">
  <si>
    <t>Председателю Аткарского муниципального Собрания</t>
  </si>
  <si>
    <t>Брусьеву А.В.</t>
  </si>
  <si>
    <t>предложения</t>
  </si>
  <si>
    <t>№№</t>
  </si>
  <si>
    <t>наименование мероприятий</t>
  </si>
  <si>
    <t>сумма (тыс.руб.)</t>
  </si>
  <si>
    <t>1.</t>
  </si>
  <si>
    <t>Межбюджетные трансферты, поступающие в бюджет района</t>
  </si>
  <si>
    <t>1.1.</t>
  </si>
  <si>
    <t>1.2.</t>
  </si>
  <si>
    <t>1.3.</t>
  </si>
  <si>
    <t>1.4.</t>
  </si>
  <si>
    <t>1.5.</t>
  </si>
  <si>
    <t>1.6.</t>
  </si>
  <si>
    <t>1.7.</t>
  </si>
  <si>
    <t>1.8.</t>
  </si>
  <si>
    <t>Муниципальные программы</t>
  </si>
  <si>
    <t>2.</t>
  </si>
  <si>
    <t xml:space="preserve">доходы </t>
  </si>
  <si>
    <t>расходы</t>
  </si>
  <si>
    <t>дефицит</t>
  </si>
  <si>
    <t>Жабоедова М.Ю.</t>
  </si>
  <si>
    <t>2.1.</t>
  </si>
  <si>
    <t>Ермолаева И.Н.</t>
  </si>
  <si>
    <t>Внепрограммные мероприятия</t>
  </si>
  <si>
    <t>субсидии на поддержку отрасли культуры</t>
  </si>
  <si>
    <t>2023 год</t>
  </si>
  <si>
    <t>1.9.</t>
  </si>
  <si>
    <t>1.10.</t>
  </si>
  <si>
    <t>Глава  Аткарского муниципального района                                                                                         Елин В.В.</t>
  </si>
  <si>
    <t>2024 год</t>
  </si>
  <si>
    <t>субсидии на обустройство и восстановление воинских захоронений, находящихся в государственной (муниципальной) собственности</t>
  </si>
  <si>
    <t>параметры бюджета нарастающим итогом</t>
  </si>
  <si>
    <t>доходы</t>
  </si>
  <si>
    <t>дефицит/профицит</t>
  </si>
  <si>
    <t>иные межбюджетные трансферты на проведение капитального и текущего ремонтов, техническое оснащение муниципальных учреждений культурно-досугового типа</t>
  </si>
  <si>
    <t>1.12.</t>
  </si>
  <si>
    <t>1.13.</t>
  </si>
  <si>
    <t>1.14.</t>
  </si>
  <si>
    <t>1.15.</t>
  </si>
  <si>
    <t>Условно утвержденные расходы</t>
  </si>
  <si>
    <t>4.</t>
  </si>
  <si>
    <t>по внесению изменений в решение муниципального Собрания от 25.11.2022г. № 707 "О местном бюджете Аткарского муниципального района на 2023 год и на плановый период 2024 и 2025 годов"</t>
  </si>
  <si>
    <t>2025 год</t>
  </si>
  <si>
    <t xml:space="preserve">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общеобразовательных организациях </t>
  </si>
  <si>
    <t>Иные межбюджетные трансферты на осуществление мероприятий в области энергосбережения и повышения энергетической эффективности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</si>
  <si>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</t>
  </si>
  <si>
    <t>2.2.</t>
  </si>
  <si>
    <t>2.3.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</si>
  <si>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</si>
  <si>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 xml:space="preserve">Муниципальная программа "Развитие образования Аткарского муниципального района на 2023-2025 годы":
- Реализация муниципальной программы в целях выполнения задач федерального проекта "Современная школа":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на 2023 год -8814,3 тыс.руб.; на 2024 год -7125,6 тыс.руб.
</t>
  </si>
  <si>
    <t xml:space="preserve">Муниципальная программа "Развитие культуры на территории Аткарского муниципального района Саратовской области на 2023-2025 годы ":                                                       -основное мероприятие "Хозяйственное обеспечение учреждений культуры" +1500,0 тыс.руб.                                                                                                                                     </t>
  </si>
  <si>
    <t xml:space="preserve">Муниципальная программа "Административно-хозяйственное и бухгалтерское обслуживание органов местного самоуправления и муниципальных учреждений Аткарского муниципального района на 2023-2025 годы":                                                                                                                                                    -основное мероприятие "Обеспечение деятельности учреждений по административно-хозяйственному обслуживанию" +1500,0 тыс.руб.           </t>
  </si>
  <si>
    <t>2.4.</t>
  </si>
  <si>
    <t>2.5.</t>
  </si>
  <si>
    <t xml:space="preserve">Муниципальная программа "Дорожная деятельность в отношении автомобильных дорог общего пользования местного значения в границах в Аткарского муниципального района на 2023-2025 годы":                                                                                                                                                                                                                                                                                                      -- основное мероприятие "Достижение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за счет средств дорожного фонда Аткарского муниципального района" : Иные межбюджетные трансферты, передаваемые бюджету городского поселения на 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и тротуаров за счет средств дорожного фонда Аткарского муниципального района + 25000,0 тыс.руб.;                                                                                                              - основное мероприятие "Ремонт автомобильных дорог и искусственных сооружений на них" -25000,0 тыс.руб.                   </t>
  </si>
  <si>
    <t>Муниципальная программа "Формирование и проведение государственного кадастрового учета земельных участков и объектов муниципальной собственности Аткарского муниципального района на 2023-2025 годы":                                                                                                              - основное мероприятие "Формирование и проведение кадастровых работ земельных участков для муниципальных нужд" -50,0 тыс.руб.;                                                                                                                   - основное мероприятие"Формирование и проведение кадастровых работ земельных участков для передачи бесплатно гражданам,имеющих трех и более детей" + 50,0 тыс.руб.</t>
  </si>
  <si>
    <t>на 21 февраля 2023 года</t>
  </si>
  <si>
    <t>2.6.</t>
  </si>
  <si>
    <t>Муниципальная программа "Разработка документов территориального планирования и градостроительного  зонирования Аткарского муниципального района на 2023-2025 годы":                                                                                                  - основное мероприятие"Разработка проектов документов территориального планирования и градостроительного зонирования Аткарского района Саратовской области"+1000,0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</si>
</sst>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0"/>
      <name val="Arial Cyr"/>
      <charset val="204"/>
    </font>
    <font>
      <sz val="10"/>
      <color rgb="FF000000"/>
      <name val="Arial Cyr"/>
      <family val="2"/>
      <charset val="204"/>
    </font>
    <font>
      <sz val="10"/>
      <color rgb="FFFFFFFF"/>
      <name val="Arial Cyr"/>
      <family val="2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sz val="8"/>
      <name val="Times New Roman"/>
      <family val="1"/>
      <charset val="204"/>
    </font>
    <font>
      <sz val="8"/>
      <name val="Times New Roman"/>
      <family val="1"/>
      <charset val="1"/>
    </font>
    <font>
      <sz val="10"/>
      <name val="Arial Cyr"/>
      <charset val="204"/>
    </font>
    <font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PT Astra Serif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800000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5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16" borderId="0" applyBorder="0" applyProtection="0"/>
    <xf numFmtId="0" fontId="3" fillId="17" borderId="0" applyBorder="0" applyProtection="0"/>
    <xf numFmtId="0" fontId="4" fillId="18" borderId="0" applyBorder="0" applyProtection="0"/>
    <xf numFmtId="0" fontId="4" fillId="0" borderId="0" applyBorder="0" applyProtection="0"/>
    <xf numFmtId="0" fontId="5" fillId="19" borderId="0" applyBorder="0" applyProtection="0"/>
    <xf numFmtId="0" fontId="6" fillId="20" borderId="0" applyBorder="0" applyProtection="0"/>
    <xf numFmtId="0" fontId="7" fillId="0" borderId="0" applyBorder="0" applyProtection="0"/>
    <xf numFmtId="0" fontId="8" fillId="4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21" borderId="0" applyBorder="0" applyProtection="0"/>
    <xf numFmtId="0" fontId="12" fillId="21" borderId="1" applyProtection="0"/>
    <xf numFmtId="0" fontId="22" fillId="0" borderId="0" applyBorder="0" applyProtection="0"/>
    <xf numFmtId="0" fontId="22" fillId="0" borderId="0" applyBorder="0" applyProtection="0"/>
    <xf numFmtId="0" fontId="5" fillId="0" borderId="0" applyBorder="0" applyProtection="0"/>
    <xf numFmtId="0" fontId="13" fillId="0" borderId="0"/>
  </cellStyleXfs>
  <cellXfs count="98">
    <xf numFmtId="0" fontId="0" fillId="0" borderId="0" xfId="0"/>
    <xf numFmtId="0" fontId="16" fillId="0" borderId="0" xfId="34" applyFont="1" applyAlignment="1">
      <alignment horizontal="center"/>
    </xf>
    <xf numFmtId="0" fontId="14" fillId="0" borderId="0" xfId="34" applyFont="1" applyAlignment="1">
      <alignment horizontal="center"/>
    </xf>
    <xf numFmtId="0" fontId="14" fillId="0" borderId="0" xfId="34" applyFont="1" applyAlignment="1"/>
    <xf numFmtId="0" fontId="19" fillId="0" borderId="0" xfId="0" applyFont="1"/>
    <xf numFmtId="0" fontId="20" fillId="0" borderId="0" xfId="0" applyFont="1" applyBorder="1" applyAlignment="1">
      <alignment horizontal="left"/>
    </xf>
    <xf numFmtId="0" fontId="20" fillId="0" borderId="0" xfId="0" applyFont="1"/>
    <xf numFmtId="0" fontId="21" fillId="0" borderId="0" xfId="0" applyFont="1"/>
    <xf numFmtId="0" fontId="17" fillId="22" borderId="16" xfId="34" applyFont="1" applyFill="1" applyBorder="1" applyAlignment="1">
      <alignment horizontal="center"/>
    </xf>
    <xf numFmtId="164" fontId="23" fillId="0" borderId="7" xfId="0" applyNumberFormat="1" applyFont="1" applyFill="1" applyBorder="1"/>
    <xf numFmtId="164" fontId="23" fillId="0" borderId="8" xfId="0" applyNumberFormat="1" applyFont="1" applyFill="1" applyBorder="1"/>
    <xf numFmtId="164" fontId="23" fillId="22" borderId="7" xfId="0" applyNumberFormat="1" applyFont="1" applyFill="1" applyBorder="1"/>
    <xf numFmtId="164" fontId="23" fillId="22" borderId="8" xfId="0" applyNumberFormat="1" applyFont="1" applyFill="1" applyBorder="1"/>
    <xf numFmtId="0" fontId="23" fillId="0" borderId="7" xfId="34" applyFont="1" applyBorder="1" applyAlignment="1">
      <alignment horizontal="left" vertical="center" wrapText="1"/>
    </xf>
    <xf numFmtId="0" fontId="23" fillId="22" borderId="13" xfId="34" applyFont="1" applyFill="1" applyBorder="1" applyAlignment="1">
      <alignment horizontal="left" vertical="center" wrapText="1"/>
    </xf>
    <xf numFmtId="164" fontId="23" fillId="22" borderId="13" xfId="0" applyNumberFormat="1" applyFont="1" applyFill="1" applyBorder="1"/>
    <xf numFmtId="164" fontId="23" fillId="22" borderId="14" xfId="0" applyNumberFormat="1" applyFont="1" applyFill="1" applyBorder="1"/>
    <xf numFmtId="0" fontId="25" fillId="22" borderId="3" xfId="34" applyFont="1" applyFill="1" applyBorder="1" applyAlignment="1">
      <alignment horizontal="left" vertical="center" wrapText="1"/>
    </xf>
    <xf numFmtId="164" fontId="25" fillId="22" borderId="3" xfId="0" applyNumberFormat="1" applyFont="1" applyFill="1" applyBorder="1"/>
    <xf numFmtId="164" fontId="25" fillId="22" borderId="27" xfId="0" applyNumberFormat="1" applyFont="1" applyFill="1" applyBorder="1"/>
    <xf numFmtId="0" fontId="24" fillId="22" borderId="17" xfId="34" applyFont="1" applyFill="1" applyBorder="1" applyAlignment="1">
      <alignment horizontal="center" vertical="center" wrapText="1"/>
    </xf>
    <xf numFmtId="0" fontId="24" fillId="22" borderId="18" xfId="34" applyFont="1" applyFill="1" applyBorder="1" applyAlignment="1">
      <alignment horizontal="center" wrapText="1"/>
    </xf>
    <xf numFmtId="0" fontId="24" fillId="22" borderId="17" xfId="0" applyFont="1" applyFill="1" applyBorder="1" applyAlignment="1">
      <alignment horizontal="center"/>
    </xf>
    <xf numFmtId="0" fontId="24" fillId="22" borderId="24" xfId="0" applyFont="1" applyFill="1" applyBorder="1" applyAlignment="1">
      <alignment horizontal="center"/>
    </xf>
    <xf numFmtId="0" fontId="25" fillId="22" borderId="5" xfId="0" applyFont="1" applyFill="1" applyBorder="1" applyAlignment="1">
      <alignment wrapText="1"/>
    </xf>
    <xf numFmtId="0" fontId="23" fillId="22" borderId="7" xfId="34" applyFont="1" applyFill="1" applyBorder="1" applyAlignment="1">
      <alignment horizontal="left" vertical="center" wrapText="1"/>
    </xf>
    <xf numFmtId="0" fontId="26" fillId="22" borderId="4" xfId="0" applyFont="1" applyFill="1" applyBorder="1" applyAlignment="1">
      <alignment horizontal="center"/>
    </xf>
    <xf numFmtId="165" fontId="25" fillId="23" borderId="5" xfId="0" applyNumberFormat="1" applyFont="1" applyFill="1" applyBorder="1"/>
    <xf numFmtId="0" fontId="27" fillId="22" borderId="10" xfId="0" applyFont="1" applyFill="1" applyBorder="1" applyAlignment="1">
      <alignment horizontal="center"/>
    </xf>
    <xf numFmtId="0" fontId="27" fillId="22" borderId="6" xfId="0" applyFont="1" applyFill="1" applyBorder="1" applyAlignment="1">
      <alignment horizontal="center"/>
    </xf>
    <xf numFmtId="0" fontId="27" fillId="22" borderId="12" xfId="0" applyFont="1" applyFill="1" applyBorder="1" applyAlignment="1">
      <alignment horizontal="center"/>
    </xf>
    <xf numFmtId="0" fontId="23" fillId="22" borderId="6" xfId="0" applyFont="1" applyFill="1" applyBorder="1" applyAlignment="1">
      <alignment horizontal="center"/>
    </xf>
    <xf numFmtId="0" fontId="23" fillId="22" borderId="12" xfId="0" applyFont="1" applyFill="1" applyBorder="1" applyAlignment="1">
      <alignment horizontal="center"/>
    </xf>
    <xf numFmtId="165" fontId="23" fillId="22" borderId="7" xfId="0" applyNumberFormat="1" applyFont="1" applyFill="1" applyBorder="1"/>
    <xf numFmtId="165" fontId="23" fillId="22" borderId="8" xfId="0" applyNumberFormat="1" applyFont="1" applyFill="1" applyBorder="1"/>
    <xf numFmtId="0" fontId="25" fillId="22" borderId="2" xfId="0" applyFont="1" applyFill="1" applyBorder="1" applyAlignment="1">
      <alignment horizontal="center" vertical="top"/>
    </xf>
    <xf numFmtId="165" fontId="25" fillId="22" borderId="3" xfId="0" applyNumberFormat="1" applyFont="1" applyFill="1" applyBorder="1"/>
    <xf numFmtId="0" fontId="23" fillId="22" borderId="4" xfId="0" applyFont="1" applyFill="1" applyBorder="1" applyAlignment="1">
      <alignment horizontal="center"/>
    </xf>
    <xf numFmtId="0" fontId="23" fillId="22" borderId="5" xfId="0" applyFont="1" applyFill="1" applyBorder="1" applyAlignment="1">
      <alignment wrapText="1"/>
    </xf>
    <xf numFmtId="165" fontId="23" fillId="22" borderId="25" xfId="0" applyNumberFormat="1" applyFont="1" applyFill="1" applyBorder="1"/>
    <xf numFmtId="165" fontId="23" fillId="22" borderId="26" xfId="0" applyNumberFormat="1" applyFont="1" applyFill="1" applyBorder="1"/>
    <xf numFmtId="0" fontId="23" fillId="22" borderId="7" xfId="0" applyFont="1" applyFill="1" applyBorder="1" applyAlignment="1">
      <alignment wrapText="1"/>
    </xf>
    <xf numFmtId="165" fontId="23" fillId="22" borderId="15" xfId="0" applyNumberFormat="1" applyFont="1" applyFill="1" applyBorder="1"/>
    <xf numFmtId="0" fontId="23" fillId="22" borderId="13" xfId="0" applyFont="1" applyFill="1" applyBorder="1" applyAlignment="1">
      <alignment wrapText="1"/>
    </xf>
    <xf numFmtId="165" fontId="23" fillId="22" borderId="28" xfId="0" applyNumberFormat="1" applyFont="1" applyFill="1" applyBorder="1"/>
    <xf numFmtId="165" fontId="23" fillId="22" borderId="14" xfId="0" applyNumberFormat="1" applyFont="1" applyFill="1" applyBorder="1"/>
    <xf numFmtId="165" fontId="23" fillId="22" borderId="5" xfId="0" applyNumberFormat="1" applyFont="1" applyFill="1" applyBorder="1"/>
    <xf numFmtId="165" fontId="23" fillId="22" borderId="13" xfId="0" applyNumberFormat="1" applyFont="1" applyFill="1" applyBorder="1"/>
    <xf numFmtId="0" fontId="25" fillId="22" borderId="29" xfId="0" applyFont="1" applyFill="1" applyBorder="1" applyAlignment="1">
      <alignment horizontal="center" vertical="top"/>
    </xf>
    <xf numFmtId="165" fontId="25" fillId="23" borderId="7" xfId="0" applyNumberFormat="1" applyFont="1" applyFill="1" applyBorder="1"/>
    <xf numFmtId="165" fontId="23" fillId="23" borderId="7" xfId="0" applyNumberFormat="1" applyFont="1" applyFill="1" applyBorder="1"/>
    <xf numFmtId="0" fontId="23" fillId="0" borderId="7" xfId="0" applyFont="1" applyFill="1" applyBorder="1" applyAlignment="1">
      <alignment horizontal="left" wrapText="1"/>
    </xf>
    <xf numFmtId="164" fontId="23" fillId="22" borderId="7" xfId="0" applyNumberFormat="1" applyFont="1" applyFill="1" applyBorder="1" applyAlignment="1">
      <alignment wrapText="1"/>
    </xf>
    <xf numFmtId="0" fontId="25" fillId="23" borderId="7" xfId="0" applyFont="1" applyFill="1" applyBorder="1" applyAlignment="1">
      <alignment wrapText="1"/>
    </xf>
    <xf numFmtId="0" fontId="23" fillId="23" borderId="7" xfId="0" applyFont="1" applyFill="1" applyBorder="1" applyAlignment="1">
      <alignment wrapText="1"/>
    </xf>
    <xf numFmtId="0" fontId="23" fillId="23" borderId="7" xfId="0" applyFont="1" applyFill="1" applyBorder="1" applyAlignment="1">
      <alignment vertical="top" wrapText="1"/>
    </xf>
    <xf numFmtId="165" fontId="23" fillId="23" borderId="8" xfId="0" applyNumberFormat="1" applyFont="1" applyFill="1" applyBorder="1"/>
    <xf numFmtId="0" fontId="25" fillId="23" borderId="6" xfId="0" applyFont="1" applyFill="1" applyBorder="1" applyAlignment="1">
      <alignment horizontal="center"/>
    </xf>
    <xf numFmtId="165" fontId="25" fillId="23" borderId="8" xfId="0" applyNumberFormat="1" applyFont="1" applyFill="1" applyBorder="1"/>
    <xf numFmtId="0" fontId="23" fillId="22" borderId="13" xfId="0" applyFont="1" applyFill="1" applyBorder="1" applyAlignment="1">
      <alignment horizontal="left" vertical="top" wrapText="1"/>
    </xf>
    <xf numFmtId="0" fontId="23" fillId="22" borderId="9" xfId="0" applyFont="1" applyFill="1" applyBorder="1" applyAlignment="1">
      <alignment horizontal="left" wrapText="1"/>
    </xf>
    <xf numFmtId="164" fontId="23" fillId="22" borderId="9" xfId="0" applyNumberFormat="1" applyFont="1" applyFill="1" applyBorder="1"/>
    <xf numFmtId="164" fontId="23" fillId="22" borderId="11" xfId="0" applyNumberFormat="1" applyFont="1" applyFill="1" applyBorder="1"/>
    <xf numFmtId="0" fontId="23" fillId="0" borderId="7" xfId="34" applyFont="1" applyFill="1" applyBorder="1" applyAlignment="1">
      <alignment vertical="center" wrapText="1"/>
    </xf>
    <xf numFmtId="0" fontId="27" fillId="22" borderId="32" xfId="0" applyFont="1" applyFill="1" applyBorder="1" applyAlignment="1">
      <alignment horizontal="center"/>
    </xf>
    <xf numFmtId="0" fontId="23" fillId="22" borderId="33" xfId="34" applyFont="1" applyFill="1" applyBorder="1" applyAlignment="1">
      <alignment horizontal="left" vertical="center" wrapText="1"/>
    </xf>
    <xf numFmtId="164" fontId="23" fillId="22" borderId="33" xfId="0" applyNumberFormat="1" applyFont="1" applyFill="1" applyBorder="1"/>
    <xf numFmtId="164" fontId="23" fillId="22" borderId="34" xfId="0" applyNumberFormat="1" applyFont="1" applyFill="1" applyBorder="1"/>
    <xf numFmtId="0" fontId="23" fillId="22" borderId="10" xfId="0" applyFont="1" applyFill="1" applyBorder="1" applyAlignment="1">
      <alignment horizontal="center"/>
    </xf>
    <xf numFmtId="0" fontId="23" fillId="22" borderId="9" xfId="34" applyFont="1" applyFill="1" applyBorder="1" applyAlignment="1">
      <alignment horizontal="left" vertical="center" wrapText="1"/>
    </xf>
    <xf numFmtId="0" fontId="25" fillId="22" borderId="4" xfId="0" applyFont="1" applyFill="1" applyBorder="1" applyAlignment="1">
      <alignment horizontal="center"/>
    </xf>
    <xf numFmtId="0" fontId="25" fillId="22" borderId="5" xfId="34" applyFont="1" applyFill="1" applyBorder="1" applyAlignment="1">
      <alignment horizontal="left" vertical="center" wrapText="1"/>
    </xf>
    <xf numFmtId="164" fontId="25" fillId="22" borderId="5" xfId="0" applyNumberFormat="1" applyFont="1" applyFill="1" applyBorder="1"/>
    <xf numFmtId="164" fontId="25" fillId="22" borderId="26" xfId="0" applyNumberFormat="1" applyFont="1" applyFill="1" applyBorder="1"/>
    <xf numFmtId="165" fontId="23" fillId="23" borderId="13" xfId="0" applyNumberFormat="1" applyFont="1" applyFill="1" applyBorder="1"/>
    <xf numFmtId="165" fontId="23" fillId="23" borderId="14" xfId="0" applyNumberFormat="1" applyFont="1" applyFill="1" applyBorder="1"/>
    <xf numFmtId="0" fontId="28" fillId="22" borderId="6" xfId="0" applyFont="1" applyFill="1" applyBorder="1" applyAlignment="1">
      <alignment horizontal="center"/>
    </xf>
    <xf numFmtId="0" fontId="28" fillId="22" borderId="32" xfId="0" applyFont="1" applyFill="1" applyBorder="1" applyAlignment="1">
      <alignment horizontal="center"/>
    </xf>
    <xf numFmtId="165" fontId="25" fillId="23" borderId="9" xfId="0" applyNumberFormat="1" applyFont="1" applyFill="1" applyBorder="1"/>
    <xf numFmtId="165" fontId="25" fillId="23" borderId="11" xfId="0" applyNumberFormat="1" applyFont="1" applyFill="1" applyBorder="1"/>
    <xf numFmtId="0" fontId="23" fillId="22" borderId="9" xfId="0" applyFont="1" applyFill="1" applyBorder="1" applyAlignment="1">
      <alignment wrapText="1"/>
    </xf>
    <xf numFmtId="165" fontId="23" fillId="23" borderId="9" xfId="0" applyNumberFormat="1" applyFont="1" applyFill="1" applyBorder="1"/>
    <xf numFmtId="165" fontId="23" fillId="23" borderId="11" xfId="0" applyNumberFormat="1" applyFont="1" applyFill="1" applyBorder="1"/>
    <xf numFmtId="0" fontId="23" fillId="23" borderId="6" xfId="0" applyFont="1" applyFill="1" applyBorder="1" applyAlignment="1">
      <alignment horizontal="center"/>
    </xf>
    <xf numFmtId="0" fontId="23" fillId="22" borderId="30" xfId="0" applyFont="1" applyFill="1" applyBorder="1" applyAlignment="1">
      <alignment horizontal="left" vertical="top" wrapText="1"/>
    </xf>
    <xf numFmtId="165" fontId="23" fillId="22" borderId="30" xfId="0" applyNumberFormat="1" applyFont="1" applyFill="1" applyBorder="1"/>
    <xf numFmtId="165" fontId="23" fillId="22" borderId="31" xfId="0" applyNumberFormat="1" applyFont="1" applyFill="1" applyBorder="1"/>
    <xf numFmtId="0" fontId="18" fillId="22" borderId="18" xfId="34" applyFont="1" applyFill="1" applyBorder="1" applyAlignment="1">
      <alignment horizontal="center" vertical="center" wrapText="1"/>
    </xf>
    <xf numFmtId="0" fontId="18" fillId="22" borderId="19" xfId="34" applyFont="1" applyFill="1" applyBorder="1" applyAlignment="1">
      <alignment horizontal="center" vertical="center" wrapText="1"/>
    </xf>
    <xf numFmtId="0" fontId="18" fillId="22" borderId="20" xfId="34" applyFont="1" applyFill="1" applyBorder="1" applyAlignment="1">
      <alignment horizontal="center" vertical="center" wrapText="1"/>
    </xf>
    <xf numFmtId="0" fontId="18" fillId="22" borderId="21" xfId="34" applyFont="1" applyFill="1" applyBorder="1" applyAlignment="1">
      <alignment horizontal="center" vertical="center" wrapText="1"/>
    </xf>
    <xf numFmtId="0" fontId="18" fillId="22" borderId="22" xfId="34" applyFont="1" applyFill="1" applyBorder="1" applyAlignment="1">
      <alignment horizontal="center" vertical="center" wrapText="1"/>
    </xf>
    <xf numFmtId="0" fontId="18" fillId="22" borderId="23" xfId="34" applyFont="1" applyFill="1" applyBorder="1" applyAlignment="1">
      <alignment horizontal="center" vertical="center" wrapText="1"/>
    </xf>
    <xf numFmtId="0" fontId="14" fillId="0" borderId="0" xfId="34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22" borderId="2" xfId="34" applyFont="1" applyFill="1" applyBorder="1" applyAlignment="1">
      <alignment horizontal="center"/>
    </xf>
    <xf numFmtId="0" fontId="18" fillId="22" borderId="3" xfId="34" applyFont="1" applyFill="1" applyBorder="1" applyAlignment="1">
      <alignment horizontal="center" vertical="center" wrapText="1"/>
    </xf>
    <xf numFmtId="0" fontId="14" fillId="0" borderId="0" xfId="34" applyFont="1" applyBorder="1" applyAlignment="1">
      <alignment horizontal="center" wrapText="1"/>
    </xf>
  </cellXfs>
  <cellStyles count="3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Accent 1 5" xfId="19"/>
    <cellStyle name="Accent 2 6" xfId="20"/>
    <cellStyle name="Accent 3 7" xfId="21"/>
    <cellStyle name="Accent 4" xfId="22"/>
    <cellStyle name="Bad 8" xfId="23"/>
    <cellStyle name="Error 9" xfId="24"/>
    <cellStyle name="Footnote 10" xfId="25"/>
    <cellStyle name="Good 11" xfId="26"/>
    <cellStyle name="Heading 1 12" xfId="27"/>
    <cellStyle name="Heading 2 13" xfId="28"/>
    <cellStyle name="Neutral 14" xfId="29"/>
    <cellStyle name="Note 15" xfId="30"/>
    <cellStyle name="Status 16" xfId="31"/>
    <cellStyle name="Text 17" xfId="32"/>
    <cellStyle name="Warning 18" xfId="33"/>
    <cellStyle name="Обычный" xfId="0" builtinId="0"/>
    <cellStyle name="Обычный_Лист1" xfId="34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CC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1"/>
  <sheetViews>
    <sheetView tabSelected="1" topLeftCell="A6" zoomScaleNormal="100" workbookViewId="0">
      <selection activeCell="A12" sqref="A12"/>
    </sheetView>
  </sheetViews>
  <sheetFormatPr defaultRowHeight="12.75" x14ac:dyDescent="0.2"/>
  <cols>
    <col min="1" max="1" width="3.140625" customWidth="1"/>
    <col min="2" max="2" width="4.7109375" customWidth="1"/>
    <col min="3" max="3" width="75.5703125" customWidth="1"/>
    <col min="4" max="4" width="11.140625" customWidth="1"/>
    <col min="5" max="5" width="11.28515625" customWidth="1"/>
    <col min="6" max="6" width="10.7109375" customWidth="1"/>
    <col min="7" max="1019" width="9" customWidth="1"/>
  </cols>
  <sheetData>
    <row r="1" spans="2:6" ht="0.75" customHeight="1" x14ac:dyDescent="0.2"/>
    <row r="2" spans="2:6" ht="24.75" customHeight="1" x14ac:dyDescent="0.2">
      <c r="D2" s="93" t="s">
        <v>0</v>
      </c>
      <c r="E2" s="93"/>
      <c r="F2" s="93"/>
    </row>
    <row r="3" spans="2:6" ht="13.5" customHeight="1" x14ac:dyDescent="0.2">
      <c r="D3" s="94" t="s">
        <v>1</v>
      </c>
      <c r="E3" s="94"/>
      <c r="F3" s="94"/>
    </row>
    <row r="4" spans="2:6" ht="4.5" customHeight="1" x14ac:dyDescent="0.2"/>
    <row r="5" spans="2:6" ht="12.75" customHeight="1" x14ac:dyDescent="0.3">
      <c r="C5" s="1" t="s">
        <v>2</v>
      </c>
      <c r="D5" s="2"/>
      <c r="E5" s="2"/>
      <c r="F5" s="2"/>
    </row>
    <row r="6" spans="2:6" ht="25.5" customHeight="1" x14ac:dyDescent="0.2">
      <c r="B6" s="97" t="s">
        <v>42</v>
      </c>
      <c r="C6" s="97"/>
      <c r="D6" s="97"/>
      <c r="E6" s="97"/>
      <c r="F6" s="97"/>
    </row>
    <row r="7" spans="2:6" ht="5.25" hidden="1" customHeight="1" x14ac:dyDescent="0.2"/>
    <row r="8" spans="2:6" ht="12.75" customHeight="1" thickBot="1" x14ac:dyDescent="0.25">
      <c r="D8" s="3" t="s">
        <v>57</v>
      </c>
      <c r="E8" s="3"/>
      <c r="F8" s="3"/>
    </row>
    <row r="9" spans="2:6" ht="12.75" customHeight="1" thickBot="1" x14ac:dyDescent="0.25">
      <c r="B9" s="95" t="s">
        <v>3</v>
      </c>
      <c r="C9" s="96" t="s">
        <v>4</v>
      </c>
      <c r="D9" s="87" t="s">
        <v>5</v>
      </c>
      <c r="E9" s="88"/>
      <c r="F9" s="89"/>
    </row>
    <row r="10" spans="2:6" ht="1.5" customHeight="1" thickBot="1" x14ac:dyDescent="0.25">
      <c r="B10" s="95"/>
      <c r="C10" s="96"/>
      <c r="D10" s="90"/>
      <c r="E10" s="91"/>
      <c r="F10" s="92"/>
    </row>
    <row r="11" spans="2:6" ht="15" customHeight="1" thickBot="1" x14ac:dyDescent="0.25">
      <c r="B11" s="8"/>
      <c r="C11" s="20"/>
      <c r="D11" s="21" t="s">
        <v>26</v>
      </c>
      <c r="E11" s="22" t="s">
        <v>30</v>
      </c>
      <c r="F11" s="23" t="s">
        <v>43</v>
      </c>
    </row>
    <row r="12" spans="2:6" ht="14.25" customHeight="1" x14ac:dyDescent="0.2">
      <c r="B12" s="26" t="s">
        <v>6</v>
      </c>
      <c r="C12" s="24" t="s">
        <v>7</v>
      </c>
      <c r="D12" s="27">
        <f>D13+D14+D15+D16+D29+D30+D31</f>
        <v>-8814.2999999999993</v>
      </c>
      <c r="E12" s="27">
        <f t="shared" ref="E12:F12" si="0">E13+E14+E15+E16+E29+E30+E31</f>
        <v>-7125.6</v>
      </c>
      <c r="F12" s="27">
        <f t="shared" si="0"/>
        <v>0</v>
      </c>
    </row>
    <row r="13" spans="2:6" ht="62.25" customHeight="1" x14ac:dyDescent="0.25">
      <c r="B13" s="29" t="s">
        <v>8</v>
      </c>
      <c r="C13" s="41" t="s">
        <v>49</v>
      </c>
      <c r="D13" s="50">
        <v>-8814.2999999999993</v>
      </c>
      <c r="E13" s="50">
        <v>-7125.6</v>
      </c>
      <c r="F13" s="56"/>
    </row>
    <row r="14" spans="2:6" ht="0.75" hidden="1" customHeight="1" thickBot="1" x14ac:dyDescent="0.3">
      <c r="B14" s="28" t="s">
        <v>9</v>
      </c>
      <c r="C14" s="63"/>
      <c r="D14" s="81"/>
      <c r="E14" s="81"/>
      <c r="F14" s="82"/>
    </row>
    <row r="15" spans="2:6" ht="70.5" hidden="1" customHeight="1" thickBot="1" x14ac:dyDescent="0.3">
      <c r="B15" s="28" t="s">
        <v>10</v>
      </c>
      <c r="C15" s="80"/>
      <c r="D15" s="81"/>
      <c r="E15" s="78"/>
      <c r="F15" s="79"/>
    </row>
    <row r="16" spans="2:6" ht="28.5" hidden="1" customHeight="1" thickBot="1" x14ac:dyDescent="0.3">
      <c r="B16" s="77" t="s">
        <v>11</v>
      </c>
      <c r="C16" s="63"/>
      <c r="D16" s="11"/>
      <c r="E16" s="9"/>
      <c r="F16" s="10"/>
    </row>
    <row r="17" spans="2:6" ht="30.75" hidden="1" customHeight="1" x14ac:dyDescent="0.25">
      <c r="B17" s="29" t="s">
        <v>9</v>
      </c>
      <c r="C17" s="41"/>
      <c r="D17" s="50"/>
      <c r="E17" s="50"/>
      <c r="F17" s="56"/>
    </row>
    <row r="18" spans="2:6" ht="60" hidden="1" customHeight="1" x14ac:dyDescent="0.25">
      <c r="B18" s="29" t="s">
        <v>10</v>
      </c>
      <c r="C18" s="13"/>
      <c r="D18" s="11"/>
      <c r="E18" s="9"/>
      <c r="F18" s="10"/>
    </row>
    <row r="19" spans="2:6" ht="60" hidden="1" customHeight="1" x14ac:dyDescent="0.25">
      <c r="B19" s="29" t="s">
        <v>11</v>
      </c>
      <c r="C19" s="13"/>
      <c r="D19" s="11"/>
      <c r="E19" s="9"/>
      <c r="F19" s="10"/>
    </row>
    <row r="20" spans="2:6" ht="128.25" hidden="1" customHeight="1" x14ac:dyDescent="0.25">
      <c r="B20" s="29" t="s">
        <v>11</v>
      </c>
      <c r="C20" s="13"/>
      <c r="D20" s="11"/>
      <c r="E20" s="9"/>
      <c r="F20" s="10"/>
    </row>
    <row r="21" spans="2:6" ht="24" hidden="1" customHeight="1" x14ac:dyDescent="0.25">
      <c r="B21" s="29" t="s">
        <v>12</v>
      </c>
      <c r="C21" s="51"/>
      <c r="D21" s="11"/>
      <c r="E21" s="9"/>
      <c r="F21" s="10"/>
    </row>
    <row r="22" spans="2:6" ht="51.75" hidden="1" customHeight="1" x14ac:dyDescent="0.25">
      <c r="B22" s="29" t="s">
        <v>13</v>
      </c>
      <c r="C22" s="51"/>
      <c r="D22" s="11"/>
      <c r="E22" s="9"/>
      <c r="F22" s="10"/>
    </row>
    <row r="23" spans="2:6" ht="38.25" hidden="1" customHeight="1" x14ac:dyDescent="0.25">
      <c r="B23" s="29" t="s">
        <v>14</v>
      </c>
      <c r="C23" s="51"/>
      <c r="D23" s="52"/>
      <c r="E23" s="9"/>
      <c r="F23" s="10"/>
    </row>
    <row r="24" spans="2:6" ht="39" hidden="1" customHeight="1" x14ac:dyDescent="0.25">
      <c r="B24" s="29" t="s">
        <v>15</v>
      </c>
      <c r="C24" s="51"/>
      <c r="D24" s="11"/>
      <c r="E24" s="9"/>
      <c r="F24" s="10"/>
    </row>
    <row r="25" spans="2:6" ht="33.75" hidden="1" customHeight="1" x14ac:dyDescent="0.25">
      <c r="B25" s="29" t="s">
        <v>27</v>
      </c>
      <c r="C25" s="51"/>
      <c r="D25" s="11"/>
      <c r="E25" s="9"/>
      <c r="F25" s="10"/>
    </row>
    <row r="26" spans="2:6" ht="51" hidden="1" customHeight="1" x14ac:dyDescent="0.25">
      <c r="B26" s="29" t="s">
        <v>28</v>
      </c>
      <c r="C26" s="51"/>
      <c r="D26" s="11"/>
      <c r="E26" s="9"/>
      <c r="F26" s="10"/>
    </row>
    <row r="27" spans="2:6" ht="0.75" hidden="1" customHeight="1" x14ac:dyDescent="0.25">
      <c r="B27" s="76"/>
      <c r="C27" s="63"/>
      <c r="D27" s="11"/>
      <c r="E27" s="9"/>
      <c r="F27" s="10"/>
    </row>
    <row r="28" spans="2:6" ht="57.75" hidden="1" customHeight="1" x14ac:dyDescent="0.25">
      <c r="B28" s="77"/>
      <c r="C28" s="63"/>
      <c r="D28" s="11"/>
      <c r="E28" s="9"/>
      <c r="F28" s="10"/>
    </row>
    <row r="29" spans="2:6" ht="69" hidden="1" customHeight="1" thickBot="1" x14ac:dyDescent="0.3">
      <c r="B29" s="77" t="s">
        <v>12</v>
      </c>
      <c r="C29" s="80"/>
      <c r="D29" s="11"/>
      <c r="E29" s="9"/>
      <c r="F29" s="10"/>
    </row>
    <row r="30" spans="2:6" ht="78" hidden="1" customHeight="1" thickBot="1" x14ac:dyDescent="0.3">
      <c r="B30" s="76" t="s">
        <v>13</v>
      </c>
      <c r="C30" s="63"/>
      <c r="D30" s="11"/>
      <c r="E30" s="9"/>
      <c r="F30" s="10"/>
    </row>
    <row r="31" spans="2:6" ht="51.75" hidden="1" customHeight="1" thickBot="1" x14ac:dyDescent="0.3">
      <c r="B31" s="77" t="s">
        <v>14</v>
      </c>
      <c r="C31" s="63"/>
      <c r="D31" s="11"/>
      <c r="E31" s="9"/>
      <c r="F31" s="10"/>
    </row>
    <row r="32" spans="2:6" ht="30" hidden="1" customHeight="1" x14ac:dyDescent="0.25">
      <c r="B32" s="29" t="s">
        <v>36</v>
      </c>
      <c r="C32" s="51" t="s">
        <v>44</v>
      </c>
      <c r="D32" s="11"/>
      <c r="E32" s="9"/>
      <c r="F32" s="10"/>
    </row>
    <row r="33" spans="2:6" ht="1.5" hidden="1" customHeight="1" x14ac:dyDescent="0.25">
      <c r="B33" s="29" t="s">
        <v>37</v>
      </c>
      <c r="C33" s="25" t="s">
        <v>25</v>
      </c>
      <c r="D33" s="11"/>
      <c r="E33" s="11"/>
      <c r="F33" s="12"/>
    </row>
    <row r="34" spans="2:6" ht="28.5" hidden="1" customHeight="1" x14ac:dyDescent="0.25">
      <c r="B34" s="29" t="s">
        <v>38</v>
      </c>
      <c r="C34" s="25" t="s">
        <v>31</v>
      </c>
      <c r="D34" s="11"/>
      <c r="E34" s="11"/>
      <c r="F34" s="12"/>
    </row>
    <row r="35" spans="2:6" ht="29.25" hidden="1" customHeight="1" thickBot="1" x14ac:dyDescent="0.3">
      <c r="B35" s="30" t="s">
        <v>12</v>
      </c>
      <c r="C35" s="14" t="s">
        <v>45</v>
      </c>
      <c r="D35" s="15"/>
      <c r="E35" s="15"/>
      <c r="F35" s="16"/>
    </row>
    <row r="36" spans="2:6" ht="26.25" hidden="1" customHeight="1" x14ac:dyDescent="0.25">
      <c r="B36" s="28" t="s">
        <v>37</v>
      </c>
      <c r="C36" s="60" t="s">
        <v>35</v>
      </c>
      <c r="D36" s="61"/>
      <c r="E36" s="61"/>
      <c r="F36" s="62"/>
    </row>
    <row r="37" spans="2:6" ht="33" hidden="1" customHeight="1" x14ac:dyDescent="0.25">
      <c r="B37" s="29" t="s">
        <v>38</v>
      </c>
      <c r="C37" s="25" t="s">
        <v>25</v>
      </c>
      <c r="D37" s="11"/>
      <c r="E37" s="11"/>
      <c r="F37" s="12"/>
    </row>
    <row r="38" spans="2:6" ht="31.5" hidden="1" customHeight="1" x14ac:dyDescent="0.25">
      <c r="B38" s="64" t="s">
        <v>39</v>
      </c>
      <c r="C38" s="65" t="s">
        <v>31</v>
      </c>
      <c r="D38" s="66"/>
      <c r="E38" s="66"/>
      <c r="F38" s="67"/>
    </row>
    <row r="39" spans="2:6" ht="27" hidden="1" customHeight="1" x14ac:dyDescent="0.2">
      <c r="B39" s="70" t="s">
        <v>17</v>
      </c>
      <c r="C39" s="71" t="s">
        <v>24</v>
      </c>
      <c r="D39" s="72">
        <f>D40+D41</f>
        <v>0</v>
      </c>
      <c r="E39" s="72">
        <f t="shared" ref="E39:F39" si="1">E40+E41</f>
        <v>0</v>
      </c>
      <c r="F39" s="73">
        <f t="shared" si="1"/>
        <v>0</v>
      </c>
    </row>
    <row r="40" spans="2:6" ht="54" hidden="1" customHeight="1" thickBot="1" x14ac:dyDescent="0.3">
      <c r="B40" s="32" t="s">
        <v>22</v>
      </c>
      <c r="C40" s="14" t="s">
        <v>46</v>
      </c>
      <c r="D40" s="74"/>
      <c r="E40" s="74"/>
      <c r="F40" s="75"/>
    </row>
    <row r="41" spans="2:6" ht="16.5" hidden="1" customHeight="1" x14ac:dyDescent="0.25">
      <c r="B41" s="68"/>
      <c r="C41" s="69"/>
      <c r="D41" s="61"/>
      <c r="E41" s="61"/>
      <c r="F41" s="62"/>
    </row>
    <row r="42" spans="2:6" ht="16.5" customHeight="1" x14ac:dyDescent="0.2">
      <c r="B42" s="57" t="s">
        <v>17</v>
      </c>
      <c r="C42" s="53" t="s">
        <v>16</v>
      </c>
      <c r="D42" s="49">
        <f>D43+D44+D45+D46+D47+D48</f>
        <v>-5814.2999999999993</v>
      </c>
      <c r="E42" s="49">
        <f t="shared" ref="E42:F42" si="2">E43+E46+E47</f>
        <v>-7125.6</v>
      </c>
      <c r="F42" s="58">
        <f t="shared" si="2"/>
        <v>0</v>
      </c>
    </row>
    <row r="43" spans="2:6" ht="188.25" customHeight="1" x14ac:dyDescent="0.25">
      <c r="B43" s="83" t="s">
        <v>22</v>
      </c>
      <c r="C43" s="54" t="s">
        <v>55</v>
      </c>
      <c r="D43" s="50">
        <v>0</v>
      </c>
      <c r="E43" s="50"/>
      <c r="F43" s="56"/>
    </row>
    <row r="44" spans="2:6" ht="75" customHeight="1" x14ac:dyDescent="0.25">
      <c r="B44" s="83" t="s">
        <v>47</v>
      </c>
      <c r="C44" s="54" t="s">
        <v>52</v>
      </c>
      <c r="D44" s="50">
        <v>1500</v>
      </c>
      <c r="E44" s="50"/>
      <c r="F44" s="56"/>
    </row>
    <row r="45" spans="2:6" ht="121.5" customHeight="1" x14ac:dyDescent="0.25">
      <c r="B45" s="83" t="s">
        <v>48</v>
      </c>
      <c r="C45" s="54" t="s">
        <v>56</v>
      </c>
      <c r="D45" s="50"/>
      <c r="E45" s="50"/>
      <c r="F45" s="56"/>
    </row>
    <row r="46" spans="2:6" ht="123.75" customHeight="1" x14ac:dyDescent="0.25">
      <c r="B46" s="83" t="s">
        <v>53</v>
      </c>
      <c r="C46" s="55" t="s">
        <v>50</v>
      </c>
      <c r="D46" s="33">
        <v>-8814.2999999999993</v>
      </c>
      <c r="E46" s="33">
        <v>-7125.6</v>
      </c>
      <c r="F46" s="34"/>
    </row>
    <row r="47" spans="2:6" ht="62.25" customHeight="1" thickBot="1" x14ac:dyDescent="0.3">
      <c r="B47" s="32" t="s">
        <v>54</v>
      </c>
      <c r="C47" s="59" t="s">
        <v>51</v>
      </c>
      <c r="D47" s="47">
        <v>1500</v>
      </c>
      <c r="E47" s="47"/>
      <c r="F47" s="45"/>
    </row>
    <row r="48" spans="2:6" ht="95.25" hidden="1" customHeight="1" thickBot="1" x14ac:dyDescent="0.3">
      <c r="B48" s="48" t="s">
        <v>58</v>
      </c>
      <c r="C48" s="84" t="s">
        <v>59</v>
      </c>
      <c r="D48" s="85">
        <v>0</v>
      </c>
      <c r="E48" s="85">
        <f t="shared" ref="E48:F48" si="3">E49</f>
        <v>0</v>
      </c>
      <c r="F48" s="86">
        <f t="shared" si="3"/>
        <v>0</v>
      </c>
    </row>
    <row r="49" spans="2:6" ht="8.25" hidden="1" customHeight="1" thickBot="1" x14ac:dyDescent="0.25">
      <c r="B49" s="35" t="s">
        <v>41</v>
      </c>
      <c r="C49" s="17" t="s">
        <v>40</v>
      </c>
      <c r="D49" s="36"/>
      <c r="E49" s="18"/>
      <c r="F49" s="19"/>
    </row>
    <row r="50" spans="2:6" ht="12.75" customHeight="1" x14ac:dyDescent="0.25">
      <c r="B50" s="37"/>
      <c r="C50" s="38" t="s">
        <v>18</v>
      </c>
      <c r="D50" s="39">
        <f>D12</f>
        <v>-8814.2999999999993</v>
      </c>
      <c r="E50" s="39">
        <f>E12</f>
        <v>-7125.6</v>
      </c>
      <c r="F50" s="40">
        <f>F12</f>
        <v>0</v>
      </c>
    </row>
    <row r="51" spans="2:6" ht="12" customHeight="1" x14ac:dyDescent="0.25">
      <c r="B51" s="31"/>
      <c r="C51" s="41" t="s">
        <v>19</v>
      </c>
      <c r="D51" s="42">
        <f>D42+D39+D49</f>
        <v>-5814.2999999999993</v>
      </c>
      <c r="E51" s="42">
        <f>E42+E39+E49</f>
        <v>-7125.6</v>
      </c>
      <c r="F51" s="34">
        <f>F42+F39+F49</f>
        <v>0</v>
      </c>
    </row>
    <row r="52" spans="2:6" ht="14.25" customHeight="1" thickBot="1" x14ac:dyDescent="0.3">
      <c r="B52" s="32"/>
      <c r="C52" s="43" t="s">
        <v>20</v>
      </c>
      <c r="D52" s="44">
        <f>-D50+(D51)</f>
        <v>3000</v>
      </c>
      <c r="E52" s="44">
        <f t="shared" ref="E52:F52" si="4">E50-E51</f>
        <v>0</v>
      </c>
      <c r="F52" s="45">
        <f t="shared" si="4"/>
        <v>0</v>
      </c>
    </row>
    <row r="53" spans="2:6" ht="14.25" customHeight="1" x14ac:dyDescent="0.25">
      <c r="B53" s="37"/>
      <c r="C53" s="38" t="s">
        <v>32</v>
      </c>
      <c r="D53" s="46"/>
      <c r="E53" s="46"/>
      <c r="F53" s="40"/>
    </row>
    <row r="54" spans="2:6" ht="13.5" customHeight="1" x14ac:dyDescent="0.25">
      <c r="B54" s="31"/>
      <c r="C54" s="41" t="s">
        <v>33</v>
      </c>
      <c r="D54" s="33">
        <v>831846.3</v>
      </c>
      <c r="E54" s="33">
        <v>775882.7</v>
      </c>
      <c r="F54" s="34">
        <v>766229.4</v>
      </c>
    </row>
    <row r="55" spans="2:6" ht="15.75" customHeight="1" x14ac:dyDescent="0.25">
      <c r="B55" s="31"/>
      <c r="C55" s="41" t="s">
        <v>19</v>
      </c>
      <c r="D55" s="33">
        <v>898406.1</v>
      </c>
      <c r="E55" s="33">
        <v>775882.7</v>
      </c>
      <c r="F55" s="34">
        <v>766229.4</v>
      </c>
    </row>
    <row r="56" spans="2:6" ht="15" customHeight="1" thickBot="1" x14ac:dyDescent="0.3">
      <c r="B56" s="32"/>
      <c r="C56" s="43" t="s">
        <v>34</v>
      </c>
      <c r="D56" s="47">
        <f>D54-D55</f>
        <v>-66559.79999999993</v>
      </c>
      <c r="E56" s="47">
        <f t="shared" ref="E56:F56" si="5">E54-E55</f>
        <v>0</v>
      </c>
      <c r="F56" s="45">
        <f t="shared" si="5"/>
        <v>0</v>
      </c>
    </row>
    <row r="57" spans="2:6" ht="19.5" customHeight="1" x14ac:dyDescent="0.2">
      <c r="C57" s="4" t="s">
        <v>29</v>
      </c>
      <c r="D57" s="4"/>
    </row>
    <row r="58" spans="2:6" ht="6" customHeight="1" x14ac:dyDescent="0.2"/>
    <row r="59" spans="2:6" x14ac:dyDescent="0.2">
      <c r="C59" s="5">
        <v>32332</v>
      </c>
    </row>
    <row r="60" spans="2:6" ht="11.25" customHeight="1" x14ac:dyDescent="0.2">
      <c r="C60" s="6" t="s">
        <v>21</v>
      </c>
    </row>
    <row r="61" spans="2:6" ht="9.75" customHeight="1" x14ac:dyDescent="0.2">
      <c r="C61" s="7" t="s">
        <v>23</v>
      </c>
    </row>
  </sheetData>
  <mergeCells count="6">
    <mergeCell ref="D9:F10"/>
    <mergeCell ref="D2:F2"/>
    <mergeCell ref="D3:F3"/>
    <mergeCell ref="B9:B10"/>
    <mergeCell ref="C9:C10"/>
    <mergeCell ref="B6:F6"/>
  </mergeCells>
  <pageMargins left="0" right="0" top="0" bottom="0" header="0.51181102362204722" footer="0.51181102362204722"/>
  <pageSetup paperSize="9" scale="88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20</cp:revision>
  <cp:lastPrinted>2023-02-17T12:50:40Z</cp:lastPrinted>
  <dcterms:created xsi:type="dcterms:W3CDTF">2017-12-18T11:20:48Z</dcterms:created>
  <dcterms:modified xsi:type="dcterms:W3CDTF">2023-02-17T12:51:49Z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