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.viskova\Desktop\Все документы\Совет депутатов ГОРОД\Совет депутатов V созыв\2026\40 очередное 25.05.2026\газета\Бюджет отчет\"/>
    </mc:Choice>
  </mc:AlternateContent>
  <bookViews>
    <workbookView xWindow="0" yWindow="0" windowWidth="19200" windowHeight="104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75" i="1"/>
  <c r="D73" i="1" l="1"/>
  <c r="D69" i="1"/>
  <c r="D67" i="1" s="1"/>
  <c r="D65" i="1"/>
  <c r="D64" i="1" s="1"/>
  <c r="D63" i="1" s="1"/>
  <c r="D61" i="1"/>
  <c r="D60" i="1" s="1"/>
  <c r="D58" i="1"/>
  <c r="D57" i="1" s="1"/>
  <c r="D53" i="1"/>
  <c r="D51" i="1"/>
  <c r="D47" i="1"/>
  <c r="D45" i="1"/>
  <c r="D42" i="1"/>
  <c r="D41" i="1" s="1"/>
  <c r="D39" i="1"/>
  <c r="D37" i="1"/>
  <c r="D35" i="1"/>
  <c r="D33" i="1"/>
  <c r="D18" i="1"/>
  <c r="D56" i="1" l="1"/>
  <c r="D72" i="1"/>
  <c r="D71" i="1" s="1"/>
  <c r="D55" i="1" s="1"/>
  <c r="D68" i="1"/>
  <c r="D50" i="1"/>
  <c r="D44" i="1" s="1"/>
  <c r="D32" i="1"/>
  <c r="D31" i="1" s="1"/>
  <c r="D17" i="1" l="1"/>
  <c r="D16" i="1" s="1"/>
  <c r="D83" i="1" s="1"/>
</calcChain>
</file>

<file path=xl/sharedStrings.xml><?xml version="1.0" encoding="utf-8"?>
<sst xmlns="http://schemas.openxmlformats.org/spreadsheetml/2006/main" count="145" uniqueCount="144">
  <si>
    <t>НАЛОГОВЫЕ И НЕНАЛОГОВЫЕ ДОХОДЫ</t>
  </si>
  <si>
    <t>000 1 00 00000 00 0000 000</t>
  </si>
  <si>
    <t>НАЛОГОВЫЕ ДОХОДЫ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</si>
  <si>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</si>
  <si>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</si>
  <si>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</si>
  <si>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</si>
  <si>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</si>
  <si>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</si>
  <si>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</si>
  <si>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</si>
  <si>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</si>
  <si>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</si>
  <si>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</si>
  <si>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</si>
  <si>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</si>
  <si>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</si>
  <si>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</si>
  <si>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</si>
  <si>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</si>
  <si>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</si>
  <si>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</si>
  <si>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</si>
  <si>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</si>
  <si>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</si>
  <si>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</si>
  <si>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</si>
  <si>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</si>
  <si>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ДОХОД</t>
  </si>
  <si>
    <t>000 1 05 00000 00 0000 000</t>
  </si>
  <si>
    <t>Единый сельскохозяйственный налог</t>
  </si>
  <si>
    <t>000 1 05 03000 01 0000 110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</si>
  <si>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</si>
  <si>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</si>
  <si>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</si>
  <si>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</si>
  <si>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</si>
  <si>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Транспортный налог</t>
  </si>
  <si>
    <t>000 1 06 04000 02 0000 110</t>
  </si>
  <si>
    <t>Транспортный налог с организаций</t>
  </si>
  <si>
    <t>Транспортный налог с физических лиц</t>
  </si>
  <si>
    <t>Земельный налог</t>
  </si>
  <si>
    <t>000 1 06 06000 00 0000 110</t>
  </si>
  <si>
    <t>Земельный налог с организаций</t>
  </si>
  <si>
    <t>000 1 06 06030 00 0000 110</t>
  </si>
  <si>
    <t>Земельный налог с организаций, обладающих земельным участком, расположенным в границах городских поселений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</si>
  <si>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</si>
  <si>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</si>
  <si>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городских поселений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</si>
  <si>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</si>
  <si>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</si>
  <si>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</si>
  <si>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</si>
  <si>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</si>
  <si>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</si>
  <si>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</si>
  <si>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</si>
  <si>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</si>
  <si>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</si>
  <si>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</si>
  <si>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000 1 11 09080 00 0000 120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</si>
  <si>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</si>
  <si>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ДОХОДЫ ОТ ОКАЗАНИЯ ПЛАТНЫХ УСЛУГ И КОМПЕНСАЦИИ ЗАТРАТ ГОСУДАРСТВА</t>
  </si>
  <si>
    <t>000 1 13 00000 00 0000 000</t>
  </si>
  <si>
    <t>Доходы от компенсации затрат государства</t>
  </si>
  <si>
    <t>000 1 13 02000 00 0000 130</t>
  </si>
  <si>
    <t>Прочие доходы от компенсации затрат государства</t>
  </si>
  <si>
    <t>000 1 13 02990 00 0000 130</t>
  </si>
  <si>
    <t>Прочие доходы от компенсации затрат бюджетов городских поселений</t>
  </si>
  <si>
    <t>ДОХОДЫ ОТ ПРОДАЖИ МАТЕРИАЛЬНЫХ И НЕМАТЕРИАЛЬНЫХ АКТИВОВ</t>
  </si>
  <si>
    <t>000 1 14 00000 00 0000 000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</si>
  <si>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</si>
  <si>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</si>
  <si>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от продажи земельных участков, государственная собственность на которые не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</si>
  <si>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</si>
  <si>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</si>
  <si>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ШТРАФЫ, САНКЦИИ, ВОЗМЕЩЕНИЕ УЩЕРБА</t>
  </si>
  <si>
    <t>000 1 16 00000 00 0000 000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</si>
  <si>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</si>
  <si>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000 1 16 07000 01 0000 140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</si>
  <si>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</si>
  <si>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</si>
  <si>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</si>
  <si>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 xml:space="preserve">Доходы местного бюджета муниципального образования город Аткарск   </t>
  </si>
  <si>
    <t xml:space="preserve">Аткарского муниципального района Саратовской области </t>
  </si>
  <si>
    <t>Приложение № 1</t>
  </si>
  <si>
    <t xml:space="preserve">к решению Совета депутатов муниципального </t>
  </si>
  <si>
    <t>образования г.Аткарск</t>
  </si>
  <si>
    <t xml:space="preserve">бюджета муниципального образования город </t>
  </si>
  <si>
    <t xml:space="preserve">Аткарск Аткарского муниципального района </t>
  </si>
  <si>
    <t>Дотация бюджетам городского поселения на выравнивание бюджетной обеспеченности за счет субвенции из областного бюджета</t>
  </si>
  <si>
    <t>06320216001130001150</t>
  </si>
  <si>
    <t>Субсидии бюджетам городских поселений области на реализацию программ формирования современной городской среды</t>
  </si>
  <si>
    <t>06320225555130000150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</si>
  <si>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</si>
  <si>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06320235118130000150</t>
  </si>
  <si>
    <t>БЕЗВОЗМЕЗДНЫЕ ПОСТУПЛЕНИЯ</t>
  </si>
  <si>
    <t>00020000000000000000</t>
  </si>
  <si>
    <t>И Т О Г О</t>
  </si>
  <si>
    <t>182 1 01 02010 01 0000 110</t>
  </si>
  <si>
    <t>182 1 01 02020 01 0000 110</t>
  </si>
  <si>
    <t>182 1 01 02030 01 0000 110</t>
  </si>
  <si>
    <t>182 1 01 02080 01 0000 110</t>
  </si>
  <si>
    <t>182 1 01 02130 01 0000 110</t>
  </si>
  <si>
    <t>182 1 03 02231 01 0000 110</t>
  </si>
  <si>
    <t>182 1 03 02241 01 0000 110</t>
  </si>
  <si>
    <t>182 1 03 02251 01 0000 110</t>
  </si>
  <si>
    <t>182 1 03 02261 01 0000 110</t>
  </si>
  <si>
    <t>182 1 05 03010 01 0000 110</t>
  </si>
  <si>
    <t>182 1 06 01030 13 0000 110</t>
  </si>
  <si>
    <t>182 1 06 04011 02 0000 110</t>
  </si>
  <si>
    <t>182 1 06 04012 02 0000 110</t>
  </si>
  <si>
    <t>182 1 06 06033 13 0000 110</t>
  </si>
  <si>
    <t>182 1 06 06043 13 0000 110</t>
  </si>
  <si>
    <t>063 1 11 05013 13 0000 120</t>
  </si>
  <si>
    <t>063 1 11 09080 13 0000 120</t>
  </si>
  <si>
    <t>063 1 13 02995 13 0000 130</t>
  </si>
  <si>
    <t>063 1 14 06013 13 0000 430</t>
  </si>
  <si>
    <t>063 1 16 07010 13 0000 140</t>
  </si>
  <si>
    <t>182 1 01 02021 01 0000 110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</si>
  <si>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</si>
  <si>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182 1 01 02140 01 0000 110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</si>
  <si>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</si>
  <si>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182 1 01 02150 01 0000 110</t>
  </si>
  <si>
    <t>182 1 01 02160 01 0000 110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</si>
  <si>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</si>
  <si>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</si>
  <si>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</si>
  <si>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182 1 01 02210 01 0000 110</t>
  </si>
  <si>
    <t>06320227576130000150</t>
  </si>
  <si>
    <t>Субсидии бюджетам городских поселений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</si>
  <si>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06320249999130000150</t>
  </si>
  <si>
    <t>06320449999130000150</t>
  </si>
  <si>
    <t>Прочие межбюджетные трансферты, передаваемые бюджетам городских поселений</t>
  </si>
  <si>
    <t>Прочие безвозмездные поступления от негосударственных организаций в бюджеты городских поселений</t>
  </si>
  <si>
    <t>06321960010130000150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</si>
  <si>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</si>
  <si>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182 1 01 02022 01 0000 110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</si>
  <si>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</si>
  <si>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Саратовской области за 2025 год"</t>
  </si>
  <si>
    <t>по кодам классификации доходов бюджета за 2025 год</t>
  </si>
  <si>
    <t>(тыс.руб)</t>
  </si>
  <si>
    <t xml:space="preserve">"Об утверждении отчета об исполнении местного </t>
  </si>
  <si>
    <t>от 25.05.2026 № 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</si>
</sst>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PT Astra Serif"/>
      <family val="2"/>
      <charset val="204"/>
    </font>
    <font>
      <sz val="11"/>
      <color theme="1"/>
      <name val="PT Astra Serif"/>
      <family val="1"/>
      <charset val="204"/>
    </font>
    <font>
      <sz val="14"/>
      <name val="PT Astra Serif"/>
      <family val="1"/>
      <charset val="204"/>
    </font>
    <font>
      <sz val="10"/>
      <name val="PT Astra Serif"/>
      <family val="1"/>
      <charset val="204"/>
    </font>
    <font>
      <sz val="10"/>
      <name val="Arial"/>
      <family val="2"/>
      <charset val="204"/>
    </font>
    <font>
      <sz val="11"/>
      <name val="PT Astra Serif"/>
      <family val="1"/>
      <charset val="204"/>
    </font>
    <font>
      <b/>
      <sz val="11"/>
      <name val="PT Astra Serif"/>
      <family val="1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PT Astra Serif"/>
      <family val="1"/>
      <charset val="204"/>
    </font>
    <font>
      <sz val="11"/>
      <color rgb="FF00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vertical="center" wrapText="1"/>
    </xf>
    <xf numFmtId="0" fontId="3" fillId="0" borderId="0" xfId="0" applyFont="1"/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" applyNumberFormat="1" applyFont="1" applyFill="1" applyBorder="1" applyAlignment="1" applyProtection="1">
      <alignment horizontal="center" wrapText="1"/>
      <protection hidden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1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0" xfId="0" applyFont="1"/>
    <xf numFmtId="49" fontId="1" fillId="0" borderId="3" xfId="0" applyNumberFormat="1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left" wrapText="1"/>
    </xf>
    <xf numFmtId="164" fontId="8" fillId="0" borderId="1" xfId="0" applyNumberFormat="1" applyFont="1" applyFill="1" applyBorder="1" applyAlignment="1" applyProtection="1">
      <alignment horizontal="right" vertical="center"/>
    </xf>
    <xf numFmtId="164" fontId="1" fillId="0" borderId="1" xfId="0" applyNumberFormat="1" applyFont="1" applyFill="1" applyBorder="1" applyAlignment="1" applyProtection="1">
      <alignment horizontal="right" vertical="center"/>
    </xf>
    <xf numFmtId="49" fontId="6" fillId="0" borderId="1" xfId="1" applyNumberFormat="1" applyFont="1" applyFill="1" applyBorder="1" applyAlignment="1" applyProtection="1">
      <alignment horizontal="center" wrapText="1"/>
      <protection hidden="1"/>
    </xf>
    <xf numFmtId="0" fontId="5" fillId="0" borderId="2" xfId="1" applyNumberFormat="1" applyFont="1" applyFill="1" applyBorder="1" applyAlignment="1" applyProtection="1">
      <alignment horizontal="left" vertical="center" wrapText="1"/>
      <protection hidden="1"/>
    </xf>
    <xf numFmtId="0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/>
    <xf numFmtId="164" fontId="9" fillId="2" borderId="3" xfId="0" applyNumberFormat="1" applyFont="1" applyFill="1" applyBorder="1" applyAlignment="1">
      <alignment horizontal="right" vertical="center"/>
    </xf>
    <xf numFmtId="164" fontId="9" fillId="2" borderId="4" xfId="0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 applyProtection="1">
      <alignment horizontal="right" vertical="center" wrapText="1"/>
      <protection hidden="1"/>
    </xf>
    <xf numFmtId="164" fontId="8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4" fontId="7" fillId="2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83"/>
  <sheetViews>
    <sheetView tabSelected="1" workbookViewId="0">
      <selection activeCell="C4" sqref="C4"/>
    </sheetView>
  </sheetViews>
  <sheetFormatPr defaultRowHeight="15" x14ac:dyDescent="0.25"/>
  <cols>
    <col min="2" max="2" width="55.5" customWidth="1"/>
    <col min="3" max="3" width="27" customWidth="1"/>
    <col min="4" max="4" width="15.625" customWidth="1"/>
  </cols>
  <sheetData>
    <row r="1" spans="2:4" x14ac:dyDescent="0.25">
      <c r="B1" s="14"/>
      <c r="C1" s="3" t="s">
        <v>85</v>
      </c>
      <c r="D1" s="14"/>
    </row>
    <row r="2" spans="2:4" x14ac:dyDescent="0.25">
      <c r="B2" s="14"/>
      <c r="C2" s="3" t="s">
        <v>86</v>
      </c>
      <c r="D2" s="14"/>
    </row>
    <row r="3" spans="2:4" x14ac:dyDescent="0.25">
      <c r="B3" s="14"/>
      <c r="C3" s="3" t="s">
        <v>87</v>
      </c>
      <c r="D3" s="14"/>
    </row>
    <row r="4" spans="2:4" x14ac:dyDescent="0.25">
      <c r="B4" s="14"/>
      <c r="C4" s="3" t="s">
        <v>143</v>
      </c>
      <c r="D4" s="14"/>
    </row>
    <row r="5" spans="2:4" x14ac:dyDescent="0.25">
      <c r="B5" s="14"/>
      <c r="C5" s="3" t="s">
        <v>142</v>
      </c>
      <c r="D5" s="14"/>
    </row>
    <row r="6" spans="2:4" x14ac:dyDescent="0.25">
      <c r="B6" s="14"/>
      <c r="C6" s="3" t="s">
        <v>88</v>
      </c>
      <c r="D6" s="14"/>
    </row>
    <row r="7" spans="2:4" x14ac:dyDescent="0.25">
      <c r="B7" s="14"/>
      <c r="C7" s="3" t="s">
        <v>89</v>
      </c>
      <c r="D7" s="14"/>
    </row>
    <row r="8" spans="2:4" x14ac:dyDescent="0.25">
      <c r="B8" s="14"/>
      <c r="C8" s="3" t="s">
        <v>139</v>
      </c>
      <c r="D8" s="14"/>
    </row>
    <row r="9" spans="2:4" x14ac:dyDescent="0.25">
      <c r="B9" s="14"/>
      <c r="C9" s="3"/>
      <c r="D9" s="14"/>
    </row>
    <row r="10" spans="2:4" x14ac:dyDescent="0.25">
      <c r="B10" s="14"/>
      <c r="C10" s="3"/>
      <c r="D10" s="14"/>
    </row>
    <row r="11" spans="2:4" ht="18.75" x14ac:dyDescent="0.3">
      <c r="B11" s="30" t="s">
        <v>83</v>
      </c>
      <c r="C11" s="30"/>
      <c r="D11" s="30"/>
    </row>
    <row r="12" spans="2:4" ht="18.75" x14ac:dyDescent="0.3">
      <c r="B12" s="30" t="s">
        <v>84</v>
      </c>
      <c r="C12" s="30"/>
      <c r="D12" s="30"/>
    </row>
    <row r="13" spans="2:4" ht="18.75" x14ac:dyDescent="0.3">
      <c r="B13" s="30" t="s">
        <v>140</v>
      </c>
      <c r="C13" s="30"/>
      <c r="D13" s="30"/>
    </row>
    <row r="14" spans="2:4" ht="18.75" x14ac:dyDescent="0.3">
      <c r="B14" s="28"/>
      <c r="C14" s="28"/>
      <c r="D14" s="28"/>
    </row>
    <row r="15" spans="2:4" x14ac:dyDescent="0.25">
      <c r="B15" s="14"/>
      <c r="C15" s="14"/>
      <c r="D15" s="14" t="s">
        <v>141</v>
      </c>
    </row>
    <row r="16" spans="2:4" ht="18.75" customHeight="1" x14ac:dyDescent="0.25">
      <c r="B16" s="11" t="s">
        <v>0</v>
      </c>
      <c r="C16" s="13" t="s">
        <v>1</v>
      </c>
      <c r="D16" s="18">
        <f>D17+D55</f>
        <v>108504.31476000001</v>
      </c>
    </row>
    <row r="17" spans="2:4" ht="17.25" customHeight="1" x14ac:dyDescent="0.25">
      <c r="B17" s="12" t="s">
        <v>2</v>
      </c>
      <c r="C17" s="1"/>
      <c r="D17" s="18">
        <f>SUM(D18,D31,D41,D44)</f>
        <v>105927.75383</v>
      </c>
    </row>
    <row r="18" spans="2:4" ht="18.75" customHeight="1" x14ac:dyDescent="0.25">
      <c r="B18" s="2" t="s">
        <v>3</v>
      </c>
      <c r="C18" s="1" t="s">
        <v>4</v>
      </c>
      <c r="D18" s="19">
        <f>D19</f>
        <v>44304.037609999999</v>
      </c>
    </row>
    <row r="19" spans="2:4" ht="17.25" customHeight="1" x14ac:dyDescent="0.25">
      <c r="B19" s="12" t="s">
        <v>5</v>
      </c>
      <c r="C19" s="13" t="s">
        <v>6</v>
      </c>
      <c r="D19" s="18">
        <f>D20+D21+D22+D24+D25+D26+D27+D28+D29+D30+D23</f>
        <v>44304.037609999999</v>
      </c>
    </row>
    <row r="20" spans="2:4" ht="75" x14ac:dyDescent="0.25">
      <c r="B20" s="2" t="s">
        <v>7</v>
      </c>
      <c r="C20" s="1" t="s">
        <v>99</v>
      </c>
      <c r="D20" s="24">
        <v>41785.142979999997</v>
      </c>
    </row>
    <row r="21" spans="2:4" ht="105" x14ac:dyDescent="0.25">
      <c r="B21" s="2" t="s">
        <v>8</v>
      </c>
      <c r="C21" s="1" t="s">
        <v>100</v>
      </c>
      <c r="D21" s="24">
        <v>220.34108000000001</v>
      </c>
    </row>
    <row r="22" spans="2:4" ht="150" x14ac:dyDescent="0.25">
      <c r="B22" s="15" t="s">
        <v>120</v>
      </c>
      <c r="C22" s="1" t="s">
        <v>119</v>
      </c>
      <c r="D22" s="24">
        <v>60.573149999999998</v>
      </c>
    </row>
    <row r="23" spans="2:4" ht="165" x14ac:dyDescent="0.25">
      <c r="B23" s="16" t="s">
        <v>138</v>
      </c>
      <c r="C23" s="10" t="s">
        <v>137</v>
      </c>
      <c r="D23" s="24">
        <v>40.339680000000001</v>
      </c>
    </row>
    <row r="24" spans="2:4" ht="45" x14ac:dyDescent="0.25">
      <c r="B24" s="2" t="s">
        <v>9</v>
      </c>
      <c r="C24" s="1" t="s">
        <v>101</v>
      </c>
      <c r="D24" s="24">
        <v>511.31277999999998</v>
      </c>
    </row>
    <row r="25" spans="2:4" ht="45" x14ac:dyDescent="0.25">
      <c r="B25" s="2" t="s">
        <v>10</v>
      </c>
      <c r="C25" s="1" t="s">
        <v>102</v>
      </c>
      <c r="D25" s="24">
        <v>1223.12763</v>
      </c>
    </row>
    <row r="26" spans="2:4" ht="54.75" customHeight="1" x14ac:dyDescent="0.25">
      <c r="B26" s="6" t="s">
        <v>11</v>
      </c>
      <c r="C26" s="7" t="s">
        <v>103</v>
      </c>
      <c r="D26" s="24">
        <v>227.93770000000001</v>
      </c>
    </row>
    <row r="27" spans="2:4" ht="109.5" customHeight="1" x14ac:dyDescent="0.25">
      <c r="B27" s="17" t="s">
        <v>122</v>
      </c>
      <c r="C27" s="8" t="s">
        <v>121</v>
      </c>
      <c r="D27" s="25">
        <v>16.875</v>
      </c>
    </row>
    <row r="28" spans="2:4" ht="312" customHeight="1" x14ac:dyDescent="0.25">
      <c r="B28" s="15" t="s">
        <v>126</v>
      </c>
      <c r="C28" s="7" t="s">
        <v>123</v>
      </c>
      <c r="D28" s="24">
        <v>200.39112</v>
      </c>
    </row>
    <row r="29" spans="2:4" ht="283.5" customHeight="1" x14ac:dyDescent="0.25">
      <c r="B29" s="15" t="s">
        <v>125</v>
      </c>
      <c r="C29" s="7" t="s">
        <v>124</v>
      </c>
      <c r="D29" s="24">
        <v>0.57028999999999996</v>
      </c>
    </row>
    <row r="30" spans="2:4" ht="70.5" customHeight="1" x14ac:dyDescent="0.25">
      <c r="B30" s="15" t="s">
        <v>127</v>
      </c>
      <c r="C30" s="7" t="s">
        <v>128</v>
      </c>
      <c r="D30" s="24">
        <v>17.426200000000001</v>
      </c>
    </row>
    <row r="31" spans="2:4" ht="42.75" x14ac:dyDescent="0.25">
      <c r="B31" s="12" t="s">
        <v>12</v>
      </c>
      <c r="C31" s="13" t="s">
        <v>13</v>
      </c>
      <c r="D31" s="18">
        <f>D32</f>
        <v>9572.6582099999996</v>
      </c>
    </row>
    <row r="32" spans="2:4" ht="28.5" x14ac:dyDescent="0.25">
      <c r="B32" s="12" t="s">
        <v>14</v>
      </c>
      <c r="C32" s="13" t="s">
        <v>15</v>
      </c>
      <c r="D32" s="18">
        <f>SUM(D33,D35,D37,D39)</f>
        <v>9572.6582099999996</v>
      </c>
    </row>
    <row r="33" spans="2:4" ht="75" x14ac:dyDescent="0.25">
      <c r="B33" s="2" t="s">
        <v>16</v>
      </c>
      <c r="C33" s="1" t="s">
        <v>17</v>
      </c>
      <c r="D33" s="19">
        <f>D34</f>
        <v>4856.0023199999996</v>
      </c>
    </row>
    <row r="34" spans="2:4" ht="105" x14ac:dyDescent="0.25">
      <c r="B34" s="2" t="s">
        <v>18</v>
      </c>
      <c r="C34" s="1" t="s">
        <v>104</v>
      </c>
      <c r="D34" s="24">
        <v>4856.0023199999996</v>
      </c>
    </row>
    <row r="35" spans="2:4" ht="90" x14ac:dyDescent="0.25">
      <c r="B35" s="2" t="s">
        <v>19</v>
      </c>
      <c r="C35" s="1" t="s">
        <v>20</v>
      </c>
      <c r="D35" s="19">
        <f>D36</f>
        <v>28.414349999999999</v>
      </c>
    </row>
    <row r="36" spans="2:4" ht="120" x14ac:dyDescent="0.25">
      <c r="B36" s="2" t="s">
        <v>21</v>
      </c>
      <c r="C36" s="1" t="s">
        <v>105</v>
      </c>
      <c r="D36" s="24">
        <v>28.414349999999999</v>
      </c>
    </row>
    <row r="37" spans="2:4" ht="75" x14ac:dyDescent="0.25">
      <c r="B37" s="2" t="s">
        <v>22</v>
      </c>
      <c r="C37" s="1" t="s">
        <v>23</v>
      </c>
      <c r="D37" s="19">
        <f>D38</f>
        <v>5173.7766300000003</v>
      </c>
    </row>
    <row r="38" spans="2:4" ht="120" x14ac:dyDescent="0.25">
      <c r="B38" s="2" t="s">
        <v>24</v>
      </c>
      <c r="C38" s="1" t="s">
        <v>106</v>
      </c>
      <c r="D38" s="24">
        <v>5173.7766300000003</v>
      </c>
    </row>
    <row r="39" spans="2:4" ht="75" x14ac:dyDescent="0.25">
      <c r="B39" s="2" t="s">
        <v>25</v>
      </c>
      <c r="C39" s="1" t="s">
        <v>26</v>
      </c>
      <c r="D39" s="19">
        <f>D40</f>
        <v>-485.53509000000003</v>
      </c>
    </row>
    <row r="40" spans="2:4" ht="120" x14ac:dyDescent="0.25">
      <c r="B40" s="2" t="s">
        <v>27</v>
      </c>
      <c r="C40" s="1" t="s">
        <v>107</v>
      </c>
      <c r="D40" s="24">
        <v>-485.53509000000003</v>
      </c>
    </row>
    <row r="41" spans="2:4" x14ac:dyDescent="0.25">
      <c r="B41" s="2" t="s">
        <v>28</v>
      </c>
      <c r="C41" s="1" t="s">
        <v>29</v>
      </c>
      <c r="D41" s="19">
        <f>D42</f>
        <v>4513.0285000000003</v>
      </c>
    </row>
    <row r="42" spans="2:4" x14ac:dyDescent="0.25">
      <c r="B42" s="12" t="s">
        <v>30</v>
      </c>
      <c r="C42" s="13" t="s">
        <v>31</v>
      </c>
      <c r="D42" s="18">
        <f>SUM(D43:D43)</f>
        <v>4513.0285000000003</v>
      </c>
    </row>
    <row r="43" spans="2:4" x14ac:dyDescent="0.25">
      <c r="B43" s="2" t="s">
        <v>30</v>
      </c>
      <c r="C43" s="1" t="s">
        <v>108</v>
      </c>
      <c r="D43" s="24">
        <v>4513.0285000000003</v>
      </c>
    </row>
    <row r="44" spans="2:4" x14ac:dyDescent="0.25">
      <c r="B44" s="2" t="s">
        <v>32</v>
      </c>
      <c r="C44" s="1" t="s">
        <v>33</v>
      </c>
      <c r="D44" s="19">
        <f>SUM(D45,D47,D50)</f>
        <v>47538.02951</v>
      </c>
    </row>
    <row r="45" spans="2:4" x14ac:dyDescent="0.25">
      <c r="B45" s="12" t="s">
        <v>34</v>
      </c>
      <c r="C45" s="13" t="s">
        <v>35</v>
      </c>
      <c r="D45" s="18">
        <f>SUM(D46:D46)</f>
        <v>13106.87429</v>
      </c>
    </row>
    <row r="46" spans="2:4" ht="45" x14ac:dyDescent="0.25">
      <c r="B46" s="2" t="s">
        <v>36</v>
      </c>
      <c r="C46" s="1" t="s">
        <v>109</v>
      </c>
      <c r="D46" s="24">
        <v>13106.87429</v>
      </c>
    </row>
    <row r="47" spans="2:4" x14ac:dyDescent="0.25">
      <c r="B47" s="12" t="s">
        <v>37</v>
      </c>
      <c r="C47" s="13" t="s">
        <v>38</v>
      </c>
      <c r="D47" s="18">
        <f>SUM(D48:D49)</f>
        <v>26405.108899999999</v>
      </c>
    </row>
    <row r="48" spans="2:4" x14ac:dyDescent="0.25">
      <c r="B48" s="2" t="s">
        <v>39</v>
      </c>
      <c r="C48" s="1" t="s">
        <v>110</v>
      </c>
      <c r="D48" s="24">
        <v>4323.9251199999999</v>
      </c>
    </row>
    <row r="49" spans="2:4" x14ac:dyDescent="0.25">
      <c r="B49" s="2" t="s">
        <v>40</v>
      </c>
      <c r="C49" s="1" t="s">
        <v>111</v>
      </c>
      <c r="D49" s="24">
        <v>22081.183779999999</v>
      </c>
    </row>
    <row r="50" spans="2:4" x14ac:dyDescent="0.25">
      <c r="B50" s="12" t="s">
        <v>41</v>
      </c>
      <c r="C50" s="13" t="s">
        <v>42</v>
      </c>
      <c r="D50" s="18">
        <f>SUM(D51,D53)</f>
        <v>8026.0463199999995</v>
      </c>
    </row>
    <row r="51" spans="2:4" x14ac:dyDescent="0.25">
      <c r="B51" s="2" t="s">
        <v>43</v>
      </c>
      <c r="C51" s="1" t="s">
        <v>44</v>
      </c>
      <c r="D51" s="19">
        <f>SUM(D52:D52)</f>
        <v>3894.8460300000002</v>
      </c>
    </row>
    <row r="52" spans="2:4" ht="30" x14ac:dyDescent="0.25">
      <c r="B52" s="2" t="s">
        <v>45</v>
      </c>
      <c r="C52" s="1" t="s">
        <v>112</v>
      </c>
      <c r="D52" s="24">
        <v>3894.8460300000002</v>
      </c>
    </row>
    <row r="53" spans="2:4" x14ac:dyDescent="0.25">
      <c r="B53" s="2" t="s">
        <v>46</v>
      </c>
      <c r="C53" s="1" t="s">
        <v>47</v>
      </c>
      <c r="D53" s="19">
        <f>SUM(D54:D54)</f>
        <v>4131.2002899999998</v>
      </c>
    </row>
    <row r="54" spans="2:4" ht="30" x14ac:dyDescent="0.25">
      <c r="B54" s="2" t="s">
        <v>48</v>
      </c>
      <c r="C54" s="1" t="s">
        <v>113</v>
      </c>
      <c r="D54" s="24">
        <v>4131.2002899999998</v>
      </c>
    </row>
    <row r="55" spans="2:4" x14ac:dyDescent="0.25">
      <c r="B55" s="12" t="s">
        <v>49</v>
      </c>
      <c r="C55" s="1"/>
      <c r="D55" s="18">
        <f>SUM(D56,D63,D67,D71)</f>
        <v>2576.5609300000001</v>
      </c>
    </row>
    <row r="56" spans="2:4" ht="42.75" x14ac:dyDescent="0.25">
      <c r="B56" s="12" t="s">
        <v>50</v>
      </c>
      <c r="C56" s="13" t="s">
        <v>51</v>
      </c>
      <c r="D56" s="18">
        <f>D57+D60</f>
        <v>1580.75207</v>
      </c>
    </row>
    <row r="57" spans="2:4" ht="90" x14ac:dyDescent="0.25">
      <c r="B57" s="2" t="s">
        <v>52</v>
      </c>
      <c r="C57" s="1" t="s">
        <v>53</v>
      </c>
      <c r="D57" s="19">
        <f>D58</f>
        <v>1535.6178500000001</v>
      </c>
    </row>
    <row r="58" spans="2:4" ht="60" x14ac:dyDescent="0.25">
      <c r="B58" s="2" t="s">
        <v>54</v>
      </c>
      <c r="C58" s="1" t="s">
        <v>55</v>
      </c>
      <c r="D58" s="19">
        <f>SUM(D59:D59)</f>
        <v>1535.6178500000001</v>
      </c>
    </row>
    <row r="59" spans="2:4" ht="75" x14ac:dyDescent="0.25">
      <c r="B59" s="2" t="s">
        <v>56</v>
      </c>
      <c r="C59" s="1" t="s">
        <v>114</v>
      </c>
      <c r="D59" s="24">
        <v>1535.6178500000001</v>
      </c>
    </row>
    <row r="60" spans="2:4" ht="90" x14ac:dyDescent="0.25">
      <c r="B60" s="2" t="s">
        <v>57</v>
      </c>
      <c r="C60" s="1" t="s">
        <v>58</v>
      </c>
      <c r="D60" s="19">
        <f>D61</f>
        <v>45.134219999999999</v>
      </c>
    </row>
    <row r="61" spans="2:4" ht="105" x14ac:dyDescent="0.25">
      <c r="B61" s="2" t="s">
        <v>59</v>
      </c>
      <c r="C61" s="1" t="s">
        <v>60</v>
      </c>
      <c r="D61" s="19">
        <f>SUM(D62:D62)</f>
        <v>45.134219999999999</v>
      </c>
    </row>
    <row r="62" spans="2:4" ht="90" x14ac:dyDescent="0.25">
      <c r="B62" s="2" t="s">
        <v>61</v>
      </c>
      <c r="C62" s="1" t="s">
        <v>115</v>
      </c>
      <c r="D62" s="24">
        <v>45.134219999999999</v>
      </c>
    </row>
    <row r="63" spans="2:4" ht="28.5" x14ac:dyDescent="0.25">
      <c r="B63" s="12" t="s">
        <v>62</v>
      </c>
      <c r="C63" s="13" t="s">
        <v>63</v>
      </c>
      <c r="D63" s="18">
        <f>D64</f>
        <v>243.71203</v>
      </c>
    </row>
    <row r="64" spans="2:4" x14ac:dyDescent="0.25">
      <c r="B64" s="2" t="s">
        <v>64</v>
      </c>
      <c r="C64" s="1" t="s">
        <v>65</v>
      </c>
      <c r="D64" s="19">
        <f>D65</f>
        <v>243.71203</v>
      </c>
    </row>
    <row r="65" spans="2:6" x14ac:dyDescent="0.25">
      <c r="B65" s="2" t="s">
        <v>66</v>
      </c>
      <c r="C65" s="1" t="s">
        <v>67</v>
      </c>
      <c r="D65" s="19">
        <f>SUM(D66:D66)</f>
        <v>243.71203</v>
      </c>
    </row>
    <row r="66" spans="2:6" ht="30" x14ac:dyDescent="0.25">
      <c r="B66" s="2" t="s">
        <v>68</v>
      </c>
      <c r="C66" s="1" t="s">
        <v>116</v>
      </c>
      <c r="D66" s="24">
        <v>243.71203</v>
      </c>
    </row>
    <row r="67" spans="2:6" ht="28.5" x14ac:dyDescent="0.25">
      <c r="B67" s="12" t="s">
        <v>69</v>
      </c>
      <c r="C67" s="13" t="s">
        <v>70</v>
      </c>
      <c r="D67" s="18">
        <f>D69</f>
        <v>453.80349999999999</v>
      </c>
    </row>
    <row r="68" spans="2:6" ht="30" x14ac:dyDescent="0.25">
      <c r="B68" s="2" t="s">
        <v>71</v>
      </c>
      <c r="C68" s="1" t="s">
        <v>72</v>
      </c>
      <c r="D68" s="19">
        <f>D69</f>
        <v>453.80349999999999</v>
      </c>
    </row>
    <row r="69" spans="2:6" ht="30" x14ac:dyDescent="0.25">
      <c r="B69" s="2" t="s">
        <v>73</v>
      </c>
      <c r="C69" s="1" t="s">
        <v>74</v>
      </c>
      <c r="D69" s="19">
        <f>SUM(D70:D70)</f>
        <v>453.80349999999999</v>
      </c>
    </row>
    <row r="70" spans="2:6" ht="45" x14ac:dyDescent="0.25">
      <c r="B70" s="2" t="s">
        <v>75</v>
      </c>
      <c r="C70" s="1" t="s">
        <v>117</v>
      </c>
      <c r="D70" s="24">
        <v>453.80349999999999</v>
      </c>
    </row>
    <row r="71" spans="2:6" x14ac:dyDescent="0.25">
      <c r="B71" s="12" t="s">
        <v>76</v>
      </c>
      <c r="C71" s="13" t="s">
        <v>77</v>
      </c>
      <c r="D71" s="18">
        <f>D72</f>
        <v>298.29333000000003</v>
      </c>
    </row>
    <row r="72" spans="2:6" ht="120" x14ac:dyDescent="0.25">
      <c r="B72" s="2" t="s">
        <v>78</v>
      </c>
      <c r="C72" s="1" t="s">
        <v>79</v>
      </c>
      <c r="D72" s="19">
        <f>D73</f>
        <v>298.29333000000003</v>
      </c>
    </row>
    <row r="73" spans="2:6" ht="60" x14ac:dyDescent="0.25">
      <c r="B73" s="2" t="s">
        <v>80</v>
      </c>
      <c r="C73" s="1" t="s">
        <v>81</v>
      </c>
      <c r="D73" s="19">
        <f>SUM(D74:D74)</f>
        <v>298.29333000000003</v>
      </c>
    </row>
    <row r="74" spans="2:6" ht="75" x14ac:dyDescent="0.25">
      <c r="B74" s="2" t="s">
        <v>82</v>
      </c>
      <c r="C74" s="1" t="s">
        <v>118</v>
      </c>
      <c r="D74" s="24">
        <v>298.29333000000003</v>
      </c>
    </row>
    <row r="75" spans="2:6" ht="22.5" customHeight="1" x14ac:dyDescent="0.25">
      <c r="B75" s="5" t="s">
        <v>96</v>
      </c>
      <c r="C75" s="20" t="s">
        <v>97</v>
      </c>
      <c r="D75" s="26">
        <f>D76+D77+D79+D80+D81+D82+D78</f>
        <v>324936.12444000004</v>
      </c>
    </row>
    <row r="76" spans="2:6" ht="45" x14ac:dyDescent="0.25">
      <c r="B76" s="21" t="s">
        <v>90</v>
      </c>
      <c r="C76" s="4" t="s">
        <v>91</v>
      </c>
      <c r="D76" s="24">
        <v>1527.7</v>
      </c>
    </row>
    <row r="77" spans="2:6" ht="45" x14ac:dyDescent="0.25">
      <c r="B77" s="21" t="s">
        <v>92</v>
      </c>
      <c r="C77" s="4" t="s">
        <v>93</v>
      </c>
      <c r="D77" s="24">
        <v>15000</v>
      </c>
    </row>
    <row r="78" spans="2:6" ht="69.75" customHeight="1" x14ac:dyDescent="0.25">
      <c r="B78" s="15" t="s">
        <v>130</v>
      </c>
      <c r="C78" s="9" t="s">
        <v>129</v>
      </c>
      <c r="D78" s="24">
        <v>265542.016</v>
      </c>
    </row>
    <row r="79" spans="2:6" ht="60" x14ac:dyDescent="0.25">
      <c r="B79" s="21" t="s">
        <v>94</v>
      </c>
      <c r="C79" s="4" t="s">
        <v>95</v>
      </c>
      <c r="D79" s="24">
        <v>2072.4</v>
      </c>
      <c r="F79" s="29"/>
    </row>
    <row r="80" spans="2:6" ht="30" x14ac:dyDescent="0.25">
      <c r="B80" s="15" t="s">
        <v>133</v>
      </c>
      <c r="C80" s="9" t="s">
        <v>131</v>
      </c>
      <c r="D80" s="24">
        <v>20000</v>
      </c>
    </row>
    <row r="81" spans="2:4" ht="30" x14ac:dyDescent="0.25">
      <c r="B81" s="15" t="s">
        <v>134</v>
      </c>
      <c r="C81" s="9" t="s">
        <v>132</v>
      </c>
      <c r="D81" s="24">
        <v>29504.668000000001</v>
      </c>
    </row>
    <row r="82" spans="2:4" ht="45" x14ac:dyDescent="0.25">
      <c r="B82" s="15" t="s">
        <v>136</v>
      </c>
      <c r="C82" s="9" t="s">
        <v>135</v>
      </c>
      <c r="D82" s="24">
        <v>-8710.6595600000001</v>
      </c>
    </row>
    <row r="83" spans="2:4" x14ac:dyDescent="0.25">
      <c r="B83" s="22" t="s">
        <v>98</v>
      </c>
      <c r="C83" s="23"/>
      <c r="D83" s="27">
        <f>D75+D16</f>
        <v>433440.43920000002</v>
      </c>
    </row>
  </sheetData>
  <mergeCells count="3">
    <mergeCell ref="B11:D11"/>
    <mergeCell ref="B12:D12"/>
    <mergeCell ref="B13:D13"/>
  </mergeCells>
  <pageMargins left="0.70866141732283472" right="0.70866141732283472" top="0.74803149606299213" bottom="0.74803149606299213" header="0.31496062992125984" footer="0.31496062992125984"/>
  <pageSetup paperSize="9" scale="70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Юлия Дмитриевна Вискова</cp:lastModifiedBy>
  <cp:lastPrinted>2026-03-16T07:47:06Z</cp:lastPrinted>
  <dcterms:created xsi:type="dcterms:W3CDTF">2025-03-11T05:22:50Z</dcterms:created>
  <dcterms:modified xsi:type="dcterms:W3CDTF">2026-05-22T11:57:42Z</dcterms:modified>
</cp:coreProperties>
</file>