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Муниципальное Собрание РАЙОН\РЕШЕНИЯ МС - 6 СОЗЫВ\2026\52 очередное от 25.05.2026\газета\Бюджет отчет\"/>
    </mc:Choice>
  </mc:AlternateContent>
  <bookViews>
    <workbookView xWindow="0" yWindow="0" windowWidth="16380" windowHeight="8190" tabRatio="500"/>
  </bookViews>
  <sheets>
    <sheet name="Бюджет_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678" i="1" l="1"/>
  <c r="U678" i="1"/>
  <c r="S678" i="1"/>
  <c r="Z677" i="1"/>
  <c r="U677" i="1"/>
  <c r="S677" i="1"/>
  <c r="Z676" i="1"/>
  <c r="U676" i="1"/>
  <c r="S676" i="1"/>
  <c r="Z675" i="1"/>
  <c r="U675" i="1"/>
  <c r="S675" i="1"/>
  <c r="Z674" i="1"/>
  <c r="U674" i="1"/>
  <c r="S674" i="1"/>
  <c r="Z673" i="1"/>
  <c r="U673" i="1"/>
  <c r="S673" i="1"/>
  <c r="Z672" i="1"/>
  <c r="U672" i="1"/>
  <c r="S672" i="1"/>
  <c r="Z671" i="1"/>
  <c r="U671" i="1"/>
  <c r="S671" i="1"/>
  <c r="Z670" i="1"/>
  <c r="U670" i="1"/>
  <c r="S670" i="1"/>
  <c r="Z669" i="1"/>
  <c r="U669" i="1"/>
  <c r="S669" i="1"/>
  <c r="Z668" i="1"/>
  <c r="U668" i="1"/>
  <c r="S668" i="1"/>
  <c r="Z667" i="1"/>
  <c r="U667" i="1"/>
  <c r="S667" i="1"/>
  <c r="Z666" i="1"/>
  <c r="U666" i="1"/>
  <c r="S666" i="1"/>
  <c r="Z665" i="1"/>
  <c r="U665" i="1"/>
  <c r="S665" i="1"/>
  <c r="Z664" i="1"/>
  <c r="U664" i="1"/>
  <c r="S664" i="1"/>
  <c r="Z663" i="1"/>
  <c r="U663" i="1"/>
  <c r="S663" i="1"/>
  <c r="Z662" i="1"/>
  <c r="U662" i="1"/>
  <c r="S662" i="1"/>
  <c r="AA661" i="1"/>
  <c r="Z661" i="1"/>
  <c r="U661" i="1"/>
  <c r="S661" i="1"/>
  <c r="Z660" i="1"/>
  <c r="U660" i="1"/>
  <c r="S660" i="1"/>
  <c r="Z659" i="1"/>
  <c r="U659" i="1"/>
  <c r="S659" i="1"/>
  <c r="Z658" i="1"/>
  <c r="U658" i="1"/>
  <c r="S658" i="1"/>
  <c r="Z657" i="1"/>
  <c r="U657" i="1"/>
  <c r="S657" i="1"/>
  <c r="Z656" i="1"/>
  <c r="U656" i="1"/>
  <c r="S656" i="1"/>
  <c r="Z655" i="1"/>
  <c r="U655" i="1"/>
  <c r="S655" i="1"/>
  <c r="AA654" i="1"/>
  <c r="Z654" i="1"/>
  <c r="U654" i="1"/>
  <c r="S654" i="1"/>
  <c r="Z653" i="1"/>
  <c r="U653" i="1"/>
  <c r="S653" i="1"/>
  <c r="Z652" i="1"/>
  <c r="U652" i="1"/>
  <c r="S652" i="1"/>
  <c r="Z651" i="1"/>
  <c r="U651" i="1"/>
  <c r="S651" i="1"/>
  <c r="Z650" i="1"/>
  <c r="U650" i="1"/>
  <c r="S650" i="1"/>
  <c r="Z649" i="1"/>
  <c r="U649" i="1"/>
  <c r="S649" i="1"/>
  <c r="Z648" i="1"/>
  <c r="U648" i="1"/>
  <c r="S648" i="1"/>
  <c r="Z647" i="1"/>
  <c r="U647" i="1"/>
  <c r="S647" i="1"/>
  <c r="Z646" i="1"/>
  <c r="U646" i="1"/>
  <c r="S646" i="1"/>
  <c r="Z645" i="1"/>
  <c r="U645" i="1"/>
  <c r="S645" i="1"/>
  <c r="AA644" i="1"/>
  <c r="Z644" i="1"/>
  <c r="U644" i="1"/>
  <c r="S644" i="1"/>
  <c r="Z642" i="1"/>
  <c r="U642" i="1"/>
  <c r="S642" i="1"/>
  <c r="Z641" i="1"/>
  <c r="U641" i="1"/>
  <c r="S641" i="1"/>
  <c r="Z640" i="1"/>
  <c r="U640" i="1"/>
  <c r="S640" i="1"/>
  <c r="Z639" i="1"/>
  <c r="U639" i="1"/>
  <c r="S639" i="1"/>
  <c r="Z638" i="1"/>
  <c r="U638" i="1"/>
  <c r="S638" i="1"/>
  <c r="Z637" i="1"/>
  <c r="U637" i="1"/>
  <c r="S637" i="1"/>
  <c r="Z636" i="1"/>
  <c r="U636" i="1"/>
  <c r="S636" i="1"/>
  <c r="Z635" i="1"/>
  <c r="U635" i="1"/>
  <c r="S635" i="1"/>
  <c r="Z634" i="1"/>
  <c r="U634" i="1"/>
  <c r="S634" i="1"/>
  <c r="Z633" i="1"/>
  <c r="U633" i="1"/>
  <c r="S633" i="1"/>
  <c r="Z632" i="1"/>
  <c r="U632" i="1"/>
  <c r="S632" i="1"/>
  <c r="Z631" i="1"/>
  <c r="U631" i="1"/>
  <c r="S631" i="1"/>
  <c r="Z630" i="1"/>
  <c r="U630" i="1"/>
  <c r="S630" i="1"/>
  <c r="Z629" i="1"/>
  <c r="U629" i="1"/>
  <c r="S629" i="1"/>
  <c r="Z628" i="1"/>
  <c r="U628" i="1"/>
  <c r="S628" i="1"/>
  <c r="Z627" i="1"/>
  <c r="U627" i="1"/>
  <c r="S627" i="1"/>
  <c r="Z626" i="1"/>
  <c r="U626" i="1"/>
  <c r="S626" i="1"/>
  <c r="Z625" i="1"/>
  <c r="U625" i="1"/>
  <c r="S625" i="1"/>
  <c r="Z624" i="1"/>
  <c r="U624" i="1"/>
  <c r="S624" i="1"/>
  <c r="Z623" i="1"/>
  <c r="U623" i="1"/>
  <c r="S623" i="1"/>
  <c r="Z622" i="1"/>
  <c r="U622" i="1"/>
  <c r="S622" i="1"/>
  <c r="Z621" i="1"/>
  <c r="U621" i="1"/>
  <c r="S621" i="1"/>
  <c r="Z620" i="1"/>
  <c r="U620" i="1"/>
  <c r="S620" i="1"/>
  <c r="Z619" i="1"/>
  <c r="U619" i="1"/>
  <c r="S619" i="1"/>
  <c r="Z618" i="1"/>
  <c r="U618" i="1"/>
  <c r="S618" i="1"/>
  <c r="Z617" i="1"/>
  <c r="U617" i="1"/>
  <c r="S617" i="1"/>
  <c r="Z616" i="1"/>
  <c r="U616" i="1"/>
  <c r="S616" i="1"/>
  <c r="Z615" i="1"/>
  <c r="U615" i="1"/>
  <c r="S615" i="1"/>
  <c r="Z614" i="1"/>
  <c r="U614" i="1"/>
  <c r="S614" i="1"/>
  <c r="Z613" i="1"/>
  <c r="U613" i="1"/>
  <c r="S613" i="1"/>
  <c r="Z612" i="1"/>
  <c r="U612" i="1"/>
  <c r="S612" i="1"/>
  <c r="AA611" i="1"/>
  <c r="Z611" i="1"/>
  <c r="U611" i="1"/>
  <c r="S611" i="1"/>
  <c r="Z610" i="1"/>
  <c r="U610" i="1"/>
  <c r="S610" i="1"/>
  <c r="Z609" i="1"/>
  <c r="U609" i="1"/>
  <c r="S609" i="1"/>
  <c r="Z608" i="1"/>
  <c r="U608" i="1"/>
  <c r="S608" i="1"/>
  <c r="Z607" i="1"/>
  <c r="U607" i="1"/>
  <c r="S607" i="1"/>
  <c r="Z606" i="1"/>
  <c r="U606" i="1"/>
  <c r="S606" i="1"/>
  <c r="Z605" i="1"/>
  <c r="U605" i="1"/>
  <c r="S605" i="1"/>
  <c r="Z604" i="1"/>
  <c r="U604" i="1"/>
  <c r="S604" i="1"/>
  <c r="Z603" i="1"/>
  <c r="U603" i="1"/>
  <c r="S603" i="1"/>
  <c r="Z602" i="1"/>
  <c r="U602" i="1"/>
  <c r="S602" i="1"/>
  <c r="Z601" i="1"/>
  <c r="U601" i="1"/>
  <c r="S601" i="1"/>
  <c r="Z600" i="1"/>
  <c r="U600" i="1"/>
  <c r="S600" i="1"/>
  <c r="Z599" i="1"/>
  <c r="U599" i="1"/>
  <c r="S599" i="1"/>
  <c r="Z598" i="1"/>
  <c r="U598" i="1"/>
  <c r="S598" i="1"/>
  <c r="Z597" i="1"/>
  <c r="U597" i="1"/>
  <c r="S597" i="1"/>
  <c r="Z596" i="1"/>
  <c r="U596" i="1"/>
  <c r="S596" i="1"/>
  <c r="Z595" i="1"/>
  <c r="U595" i="1"/>
  <c r="S595" i="1"/>
  <c r="Z594" i="1"/>
  <c r="U594" i="1"/>
  <c r="S594" i="1"/>
  <c r="Z593" i="1"/>
  <c r="U593" i="1"/>
  <c r="S593" i="1"/>
  <c r="Z592" i="1"/>
  <c r="U592" i="1"/>
  <c r="S592" i="1"/>
  <c r="Z591" i="1"/>
  <c r="U591" i="1"/>
  <c r="S591" i="1"/>
  <c r="Z590" i="1"/>
  <c r="U590" i="1"/>
  <c r="S590" i="1"/>
  <c r="Z589" i="1"/>
  <c r="U589" i="1"/>
  <c r="S589" i="1"/>
  <c r="Z588" i="1"/>
  <c r="U588" i="1"/>
  <c r="S588" i="1"/>
  <c r="Z587" i="1"/>
  <c r="U587" i="1"/>
  <c r="S587" i="1"/>
  <c r="Z586" i="1"/>
  <c r="U586" i="1"/>
  <c r="S586" i="1"/>
  <c r="Z585" i="1"/>
  <c r="U585" i="1"/>
  <c r="S585" i="1"/>
  <c r="Z584" i="1"/>
  <c r="U584" i="1"/>
  <c r="S584" i="1"/>
  <c r="Z583" i="1"/>
  <c r="U583" i="1"/>
  <c r="S583" i="1"/>
  <c r="Z582" i="1"/>
  <c r="U582" i="1"/>
  <c r="S582" i="1"/>
  <c r="Z581" i="1"/>
  <c r="U581" i="1"/>
  <c r="S581" i="1"/>
  <c r="Z580" i="1"/>
  <c r="U580" i="1"/>
  <c r="S580" i="1"/>
  <c r="Z579" i="1"/>
  <c r="U579" i="1"/>
  <c r="S579" i="1"/>
  <c r="Z578" i="1"/>
  <c r="U578" i="1"/>
  <c r="S578" i="1"/>
  <c r="Z577" i="1"/>
  <c r="U577" i="1"/>
  <c r="S577" i="1"/>
  <c r="Z576" i="1"/>
  <c r="U576" i="1"/>
  <c r="S576" i="1"/>
  <c r="Z575" i="1"/>
  <c r="U575" i="1"/>
  <c r="S575" i="1"/>
  <c r="Z574" i="1"/>
  <c r="U574" i="1"/>
  <c r="S574" i="1"/>
  <c r="Z573" i="1"/>
  <c r="U573" i="1"/>
  <c r="S573" i="1"/>
  <c r="Z572" i="1"/>
  <c r="U572" i="1"/>
  <c r="S572" i="1"/>
  <c r="AA571" i="1"/>
  <c r="Z571" i="1"/>
  <c r="U571" i="1"/>
  <c r="S571" i="1"/>
  <c r="Z570" i="1"/>
  <c r="U570" i="1"/>
  <c r="S570" i="1"/>
  <c r="Z569" i="1"/>
  <c r="U569" i="1"/>
  <c r="S569" i="1"/>
  <c r="Z568" i="1"/>
  <c r="U568" i="1"/>
  <c r="S568" i="1"/>
  <c r="Z567" i="1"/>
  <c r="U567" i="1"/>
  <c r="S567" i="1"/>
  <c r="Z566" i="1"/>
  <c r="U566" i="1"/>
  <c r="S566" i="1"/>
  <c r="Z565" i="1"/>
  <c r="U565" i="1"/>
  <c r="S565" i="1"/>
  <c r="Z564" i="1"/>
  <c r="U564" i="1"/>
  <c r="S564" i="1"/>
  <c r="Z563" i="1"/>
  <c r="U563" i="1"/>
  <c r="S563" i="1"/>
  <c r="Z562" i="1"/>
  <c r="U562" i="1"/>
  <c r="S562" i="1"/>
  <c r="Z561" i="1"/>
  <c r="U561" i="1"/>
  <c r="S561" i="1"/>
  <c r="Z560" i="1"/>
  <c r="U560" i="1"/>
  <c r="S560" i="1"/>
  <c r="Z559" i="1"/>
  <c r="U559" i="1"/>
  <c r="S559" i="1"/>
  <c r="Z558" i="1"/>
  <c r="U558" i="1"/>
  <c r="S558" i="1"/>
  <c r="Z557" i="1"/>
  <c r="U557" i="1"/>
  <c r="S557" i="1"/>
  <c r="Z556" i="1"/>
  <c r="U556" i="1"/>
  <c r="S556" i="1"/>
  <c r="Z555" i="1"/>
  <c r="U555" i="1"/>
  <c r="S555" i="1"/>
  <c r="Z554" i="1"/>
  <c r="U554" i="1"/>
  <c r="S554" i="1"/>
  <c r="Z553" i="1"/>
  <c r="U553" i="1"/>
  <c r="S553" i="1"/>
  <c r="Z552" i="1"/>
  <c r="U552" i="1"/>
  <c r="S552" i="1"/>
  <c r="Z551" i="1"/>
  <c r="U551" i="1"/>
  <c r="S551" i="1"/>
  <c r="Z550" i="1"/>
  <c r="U550" i="1"/>
  <c r="S550" i="1"/>
  <c r="Z549" i="1"/>
  <c r="U549" i="1"/>
  <c r="S549" i="1"/>
  <c r="Z548" i="1"/>
  <c r="U548" i="1"/>
  <c r="S548" i="1"/>
  <c r="Z547" i="1"/>
  <c r="U547" i="1"/>
  <c r="S547" i="1"/>
  <c r="Z546" i="1"/>
  <c r="U546" i="1"/>
  <c r="S546" i="1"/>
  <c r="Z545" i="1"/>
  <c r="U545" i="1"/>
  <c r="S545" i="1"/>
  <c r="Z544" i="1"/>
  <c r="U544" i="1"/>
  <c r="S544" i="1"/>
  <c r="Z543" i="1"/>
  <c r="U543" i="1"/>
  <c r="S543" i="1"/>
  <c r="Z542" i="1"/>
  <c r="U542" i="1"/>
  <c r="S542" i="1"/>
  <c r="Z541" i="1"/>
  <c r="U541" i="1"/>
  <c r="S541" i="1"/>
  <c r="Z540" i="1"/>
  <c r="U540" i="1"/>
  <c r="S540" i="1"/>
  <c r="Z539" i="1"/>
  <c r="U539" i="1"/>
  <c r="S539" i="1"/>
  <c r="Z538" i="1"/>
  <c r="U538" i="1"/>
  <c r="S538" i="1"/>
  <c r="Z537" i="1"/>
  <c r="U537" i="1"/>
  <c r="S537" i="1"/>
  <c r="Z536" i="1"/>
  <c r="U536" i="1"/>
  <c r="S536" i="1"/>
  <c r="Z535" i="1"/>
  <c r="U535" i="1"/>
  <c r="S535" i="1"/>
  <c r="Z534" i="1"/>
  <c r="U534" i="1"/>
  <c r="S534" i="1"/>
  <c r="Z533" i="1"/>
  <c r="U533" i="1"/>
  <c r="S533" i="1"/>
  <c r="Z532" i="1"/>
  <c r="U532" i="1"/>
  <c r="S532" i="1"/>
  <c r="Z531" i="1"/>
  <c r="U531" i="1"/>
  <c r="S531" i="1"/>
  <c r="Z530" i="1"/>
  <c r="U530" i="1"/>
  <c r="S530" i="1"/>
  <c r="Z529" i="1"/>
  <c r="U529" i="1"/>
  <c r="S529" i="1"/>
  <c r="Z528" i="1"/>
  <c r="U528" i="1"/>
  <c r="S528" i="1"/>
  <c r="Z527" i="1"/>
  <c r="U527" i="1"/>
  <c r="S527" i="1"/>
  <c r="Z526" i="1"/>
  <c r="U526" i="1"/>
  <c r="S526" i="1"/>
  <c r="Z525" i="1"/>
  <c r="U525" i="1"/>
  <c r="S525" i="1"/>
  <c r="Z524" i="1"/>
  <c r="U524" i="1"/>
  <c r="S524" i="1"/>
  <c r="Z523" i="1"/>
  <c r="U523" i="1"/>
  <c r="S523" i="1"/>
  <c r="Z522" i="1"/>
  <c r="U522" i="1"/>
  <c r="S522" i="1"/>
  <c r="Z521" i="1"/>
  <c r="U521" i="1"/>
  <c r="S521" i="1"/>
  <c r="Z520" i="1"/>
  <c r="U520" i="1"/>
  <c r="S520" i="1"/>
  <c r="Z519" i="1"/>
  <c r="U519" i="1"/>
  <c r="S519" i="1"/>
  <c r="Z518" i="1"/>
  <c r="U518" i="1"/>
  <c r="S518" i="1"/>
  <c r="Z517" i="1"/>
  <c r="U517" i="1"/>
  <c r="S517" i="1"/>
  <c r="Z516" i="1"/>
  <c r="U516" i="1"/>
  <c r="S516" i="1"/>
  <c r="Z515" i="1"/>
  <c r="U515" i="1"/>
  <c r="S515" i="1"/>
  <c r="Z514" i="1"/>
  <c r="U514" i="1"/>
  <c r="S514" i="1"/>
  <c r="Z513" i="1"/>
  <c r="U513" i="1"/>
  <c r="S513" i="1"/>
  <c r="Z512" i="1"/>
  <c r="U512" i="1"/>
  <c r="S512" i="1"/>
  <c r="Z511" i="1"/>
  <c r="U511" i="1"/>
  <c r="S511" i="1"/>
  <c r="Z510" i="1"/>
  <c r="U510" i="1"/>
  <c r="S510" i="1"/>
  <c r="Z509" i="1"/>
  <c r="U509" i="1"/>
  <c r="S509" i="1"/>
  <c r="Z508" i="1"/>
  <c r="U508" i="1"/>
  <c r="S508" i="1"/>
  <c r="Z507" i="1"/>
  <c r="U507" i="1"/>
  <c r="S507" i="1"/>
  <c r="Z506" i="1"/>
  <c r="U506" i="1"/>
  <c r="S506" i="1"/>
  <c r="Z505" i="1"/>
  <c r="U505" i="1"/>
  <c r="S505" i="1"/>
  <c r="Z504" i="1"/>
  <c r="U504" i="1"/>
  <c r="S504" i="1"/>
  <c r="Z503" i="1"/>
  <c r="U503" i="1"/>
  <c r="S503" i="1"/>
  <c r="Z502" i="1"/>
  <c r="U502" i="1"/>
  <c r="S502" i="1"/>
  <c r="Z501" i="1"/>
  <c r="U501" i="1"/>
  <c r="S501" i="1"/>
  <c r="AA500" i="1"/>
  <c r="Z500" i="1"/>
  <c r="U500" i="1"/>
  <c r="S500" i="1"/>
  <c r="Z499" i="1"/>
  <c r="U499" i="1"/>
  <c r="S499" i="1"/>
  <c r="Z498" i="1"/>
  <c r="U498" i="1"/>
  <c r="S498" i="1"/>
  <c r="Z497" i="1"/>
  <c r="U497" i="1"/>
  <c r="S497" i="1"/>
  <c r="Z496" i="1"/>
  <c r="U496" i="1"/>
  <c r="S496" i="1"/>
  <c r="Z495" i="1"/>
  <c r="U495" i="1"/>
  <c r="S495" i="1"/>
  <c r="Z494" i="1"/>
  <c r="U494" i="1"/>
  <c r="S494" i="1"/>
  <c r="Z493" i="1"/>
  <c r="U493" i="1"/>
  <c r="S493" i="1"/>
  <c r="Z492" i="1"/>
  <c r="U492" i="1"/>
  <c r="S492" i="1"/>
  <c r="Z491" i="1"/>
  <c r="U491" i="1"/>
  <c r="S491" i="1"/>
  <c r="Z490" i="1"/>
  <c r="U490" i="1"/>
  <c r="S490" i="1"/>
  <c r="Z489" i="1"/>
  <c r="U489" i="1"/>
  <c r="S489" i="1"/>
  <c r="Z488" i="1"/>
  <c r="U488" i="1"/>
  <c r="S488" i="1"/>
  <c r="Z487" i="1"/>
  <c r="U487" i="1"/>
  <c r="S487" i="1"/>
  <c r="Z486" i="1"/>
  <c r="U486" i="1"/>
  <c r="S486" i="1"/>
  <c r="Z485" i="1"/>
  <c r="U485" i="1"/>
  <c r="S485" i="1"/>
  <c r="Z484" i="1"/>
  <c r="U484" i="1"/>
  <c r="S484" i="1"/>
  <c r="Z483" i="1"/>
  <c r="U483" i="1"/>
  <c r="S483" i="1"/>
  <c r="Z482" i="1"/>
  <c r="U482" i="1"/>
  <c r="S482" i="1"/>
  <c r="Z481" i="1"/>
  <c r="U481" i="1"/>
  <c r="S481" i="1"/>
  <c r="Z480" i="1"/>
  <c r="U480" i="1"/>
  <c r="S480" i="1"/>
  <c r="Z479" i="1"/>
  <c r="U479" i="1"/>
  <c r="S479" i="1"/>
  <c r="Z478" i="1"/>
  <c r="U478" i="1"/>
  <c r="S478" i="1"/>
  <c r="Z477" i="1"/>
  <c r="U477" i="1"/>
  <c r="S477" i="1"/>
  <c r="Z476" i="1"/>
  <c r="U476" i="1"/>
  <c r="S476" i="1"/>
  <c r="Z475" i="1"/>
  <c r="U475" i="1"/>
  <c r="S475" i="1"/>
  <c r="Z474" i="1"/>
  <c r="U474" i="1"/>
  <c r="S474" i="1"/>
  <c r="Z473" i="1"/>
  <c r="U473" i="1"/>
  <c r="S473" i="1"/>
  <c r="Z472" i="1"/>
  <c r="U472" i="1"/>
  <c r="S472" i="1"/>
  <c r="Z471" i="1"/>
  <c r="U471" i="1"/>
  <c r="S471" i="1"/>
  <c r="Z470" i="1"/>
  <c r="U470" i="1"/>
  <c r="S470" i="1"/>
  <c r="Z469" i="1"/>
  <c r="U469" i="1"/>
  <c r="S469" i="1"/>
  <c r="Z468" i="1"/>
  <c r="U468" i="1"/>
  <c r="S468" i="1"/>
  <c r="Z466" i="1"/>
  <c r="U466" i="1"/>
  <c r="S466" i="1"/>
  <c r="Z465" i="1"/>
  <c r="U465" i="1"/>
  <c r="S465" i="1"/>
  <c r="Z464" i="1"/>
  <c r="U464" i="1"/>
  <c r="S464" i="1"/>
  <c r="Z463" i="1"/>
  <c r="U463" i="1"/>
  <c r="S463" i="1"/>
  <c r="Z462" i="1"/>
  <c r="U462" i="1"/>
  <c r="S462" i="1"/>
  <c r="Z461" i="1"/>
  <c r="U461" i="1"/>
  <c r="S461" i="1"/>
  <c r="Z460" i="1"/>
  <c r="U460" i="1"/>
  <c r="S460" i="1"/>
  <c r="Z459" i="1"/>
  <c r="U459" i="1"/>
  <c r="S459" i="1"/>
  <c r="Z458" i="1"/>
  <c r="U458" i="1"/>
  <c r="S458" i="1"/>
  <c r="Z457" i="1"/>
  <c r="U457" i="1"/>
  <c r="S457" i="1"/>
  <c r="Z456" i="1"/>
  <c r="U456" i="1"/>
  <c r="S456" i="1"/>
  <c r="Z455" i="1"/>
  <c r="U455" i="1"/>
  <c r="S455" i="1"/>
  <c r="Z454" i="1"/>
  <c r="U454" i="1"/>
  <c r="S454" i="1"/>
  <c r="Z453" i="1"/>
  <c r="U453" i="1"/>
  <c r="S453" i="1"/>
  <c r="Z452" i="1"/>
  <c r="U452" i="1"/>
  <c r="S452" i="1"/>
  <c r="Z451" i="1"/>
  <c r="U451" i="1"/>
  <c r="S451" i="1"/>
  <c r="Z450" i="1"/>
  <c r="U450" i="1"/>
  <c r="S450" i="1"/>
  <c r="Z449" i="1"/>
  <c r="U449" i="1"/>
  <c r="S449" i="1"/>
  <c r="Z448" i="1"/>
  <c r="U448" i="1"/>
  <c r="S448" i="1"/>
  <c r="Z447" i="1"/>
  <c r="U447" i="1"/>
  <c r="S447" i="1"/>
  <c r="Z446" i="1"/>
  <c r="U446" i="1"/>
  <c r="S446" i="1"/>
  <c r="Z445" i="1"/>
  <c r="U445" i="1"/>
  <c r="S445" i="1"/>
  <c r="Z444" i="1"/>
  <c r="U444" i="1"/>
  <c r="S444" i="1"/>
  <c r="Z443" i="1"/>
  <c r="U443" i="1"/>
  <c r="S443" i="1"/>
  <c r="Z442" i="1"/>
  <c r="U442" i="1"/>
  <c r="S442" i="1"/>
  <c r="Z441" i="1"/>
  <c r="U441" i="1"/>
  <c r="S441" i="1"/>
  <c r="Z440" i="1"/>
  <c r="U440" i="1"/>
  <c r="S440" i="1"/>
  <c r="Z439" i="1"/>
  <c r="U439" i="1"/>
  <c r="S439" i="1"/>
  <c r="Z438" i="1"/>
  <c r="U438" i="1"/>
  <c r="S438" i="1"/>
  <c r="Z437" i="1"/>
  <c r="U437" i="1"/>
  <c r="S437" i="1"/>
  <c r="Z436" i="1"/>
  <c r="U436" i="1"/>
  <c r="S436" i="1"/>
  <c r="Z435" i="1"/>
  <c r="U435" i="1"/>
  <c r="S435" i="1"/>
  <c r="Z434" i="1"/>
  <c r="U434" i="1"/>
  <c r="S434" i="1"/>
  <c r="Z433" i="1"/>
  <c r="U433" i="1"/>
  <c r="S433" i="1"/>
  <c r="Z432" i="1"/>
  <c r="U432" i="1"/>
  <c r="S432" i="1"/>
  <c r="Z431" i="1"/>
  <c r="U431" i="1"/>
  <c r="S431" i="1"/>
  <c r="Z430" i="1"/>
  <c r="U430" i="1"/>
  <c r="S430" i="1"/>
  <c r="Z429" i="1"/>
  <c r="U429" i="1"/>
  <c r="S429" i="1"/>
  <c r="Z428" i="1"/>
  <c r="U428" i="1"/>
  <c r="S428" i="1"/>
  <c r="Z427" i="1"/>
  <c r="U427" i="1"/>
  <c r="S427" i="1"/>
  <c r="Z426" i="1"/>
  <c r="U426" i="1"/>
  <c r="S426" i="1"/>
  <c r="Z425" i="1"/>
  <c r="U425" i="1"/>
  <c r="S425" i="1"/>
  <c r="Z424" i="1"/>
  <c r="U424" i="1"/>
  <c r="S424" i="1"/>
  <c r="Z423" i="1"/>
  <c r="U423" i="1"/>
  <c r="S423" i="1"/>
  <c r="Z422" i="1"/>
  <c r="U422" i="1"/>
  <c r="S422" i="1"/>
  <c r="Z421" i="1"/>
  <c r="U421" i="1"/>
  <c r="S421" i="1"/>
  <c r="Z420" i="1"/>
  <c r="U420" i="1"/>
  <c r="S420" i="1"/>
  <c r="Z419" i="1"/>
  <c r="U419" i="1"/>
  <c r="S419" i="1"/>
  <c r="Z418" i="1"/>
  <c r="U418" i="1"/>
  <c r="S418" i="1"/>
  <c r="Z417" i="1"/>
  <c r="U417" i="1"/>
  <c r="S417" i="1"/>
  <c r="Z416" i="1"/>
  <c r="U416" i="1"/>
  <c r="S416" i="1"/>
  <c r="Z415" i="1"/>
  <c r="U415" i="1"/>
  <c r="S415" i="1"/>
  <c r="Z414" i="1"/>
  <c r="U414" i="1"/>
  <c r="S414" i="1"/>
  <c r="Z413" i="1"/>
  <c r="U413" i="1"/>
  <c r="S413" i="1"/>
  <c r="Z412" i="1"/>
  <c r="U412" i="1"/>
  <c r="S412" i="1"/>
  <c r="Z411" i="1"/>
  <c r="U411" i="1"/>
  <c r="S411" i="1"/>
  <c r="Z410" i="1"/>
  <c r="U410" i="1"/>
  <c r="S410" i="1"/>
  <c r="Z409" i="1"/>
  <c r="U409" i="1"/>
  <c r="S409" i="1"/>
  <c r="Z408" i="1"/>
  <c r="U408" i="1"/>
  <c r="S408" i="1"/>
  <c r="Z407" i="1"/>
  <c r="U407" i="1"/>
  <c r="S407" i="1"/>
  <c r="Z406" i="1"/>
  <c r="U406" i="1"/>
  <c r="S406" i="1"/>
  <c r="Z405" i="1"/>
  <c r="U405" i="1"/>
  <c r="S405" i="1"/>
  <c r="Z404" i="1"/>
  <c r="U404" i="1"/>
  <c r="S404" i="1"/>
  <c r="Z403" i="1"/>
  <c r="U403" i="1"/>
  <c r="S403" i="1"/>
  <c r="Z402" i="1"/>
  <c r="U402" i="1"/>
  <c r="S402" i="1"/>
  <c r="Z401" i="1"/>
  <c r="U401" i="1"/>
  <c r="S401" i="1"/>
  <c r="Z400" i="1"/>
  <c r="U400" i="1"/>
  <c r="S400" i="1"/>
  <c r="Z399" i="1"/>
  <c r="U399" i="1"/>
  <c r="S399" i="1"/>
  <c r="Z398" i="1"/>
  <c r="U398" i="1"/>
  <c r="S398" i="1"/>
  <c r="Z397" i="1"/>
  <c r="U397" i="1"/>
  <c r="S397" i="1"/>
  <c r="Z396" i="1"/>
  <c r="U396" i="1"/>
  <c r="S396" i="1"/>
  <c r="Z395" i="1"/>
  <c r="U395" i="1"/>
  <c r="S395" i="1"/>
  <c r="Z394" i="1"/>
  <c r="U394" i="1"/>
  <c r="S394" i="1"/>
  <c r="Z393" i="1"/>
  <c r="U393" i="1"/>
  <c r="S393" i="1"/>
  <c r="Z392" i="1"/>
  <c r="U392" i="1"/>
  <c r="S392" i="1"/>
  <c r="Z391" i="1"/>
  <c r="U391" i="1"/>
  <c r="S391" i="1"/>
  <c r="Z390" i="1"/>
  <c r="U390" i="1"/>
  <c r="S390" i="1"/>
  <c r="Z389" i="1"/>
  <c r="U389" i="1"/>
  <c r="S389" i="1"/>
  <c r="Z388" i="1"/>
  <c r="U388" i="1"/>
  <c r="S388" i="1"/>
  <c r="Z387" i="1"/>
  <c r="U387" i="1"/>
  <c r="S387" i="1"/>
  <c r="Z386" i="1"/>
  <c r="U386" i="1"/>
  <c r="S386" i="1"/>
  <c r="Z385" i="1"/>
  <c r="U385" i="1"/>
  <c r="S385" i="1"/>
  <c r="Z384" i="1"/>
  <c r="U384" i="1"/>
  <c r="S384" i="1"/>
  <c r="Z383" i="1"/>
  <c r="U383" i="1"/>
  <c r="S383" i="1"/>
  <c r="Z382" i="1"/>
  <c r="U382" i="1"/>
  <c r="S382" i="1"/>
  <c r="Z381" i="1"/>
  <c r="U381" i="1"/>
  <c r="S381" i="1"/>
  <c r="Z380" i="1"/>
  <c r="U380" i="1"/>
  <c r="S380" i="1"/>
  <c r="Z379" i="1"/>
  <c r="U379" i="1"/>
  <c r="S379" i="1"/>
  <c r="Z378" i="1"/>
  <c r="U378" i="1"/>
  <c r="S378" i="1"/>
  <c r="Z377" i="1"/>
  <c r="U377" i="1"/>
  <c r="S377" i="1"/>
  <c r="Z376" i="1"/>
  <c r="U376" i="1"/>
  <c r="S376" i="1"/>
  <c r="Z375" i="1"/>
  <c r="U375" i="1"/>
  <c r="S375" i="1"/>
  <c r="Z374" i="1"/>
  <c r="U374" i="1"/>
  <c r="S374" i="1"/>
  <c r="Z373" i="1"/>
  <c r="U373" i="1"/>
  <c r="S373" i="1"/>
  <c r="Z372" i="1"/>
  <c r="U372" i="1"/>
  <c r="S372" i="1"/>
  <c r="Z371" i="1"/>
  <c r="U371" i="1"/>
  <c r="S371" i="1"/>
  <c r="Z370" i="1"/>
  <c r="U370" i="1"/>
  <c r="S370" i="1"/>
  <c r="Z369" i="1"/>
  <c r="U369" i="1"/>
  <c r="S369" i="1"/>
  <c r="Z368" i="1"/>
  <c r="U368" i="1"/>
  <c r="S368" i="1"/>
  <c r="Z367" i="1"/>
  <c r="U367" i="1"/>
  <c r="S367" i="1"/>
  <c r="Z366" i="1"/>
  <c r="U366" i="1"/>
  <c r="S366" i="1"/>
  <c r="Z365" i="1"/>
  <c r="U365" i="1"/>
  <c r="S365" i="1"/>
  <c r="Z364" i="1"/>
  <c r="U364" i="1"/>
  <c r="S364" i="1"/>
  <c r="Z363" i="1"/>
  <c r="U363" i="1"/>
  <c r="S363" i="1"/>
  <c r="Z362" i="1"/>
  <c r="U362" i="1"/>
  <c r="S362" i="1"/>
  <c r="Z361" i="1"/>
  <c r="U361" i="1"/>
  <c r="S361" i="1"/>
  <c r="Z360" i="1"/>
  <c r="U360" i="1"/>
  <c r="S360" i="1"/>
  <c r="Z359" i="1"/>
  <c r="U359" i="1"/>
  <c r="S359" i="1"/>
  <c r="Z358" i="1"/>
  <c r="U358" i="1"/>
  <c r="S358" i="1"/>
  <c r="Z357" i="1"/>
  <c r="U357" i="1"/>
  <c r="S357" i="1"/>
  <c r="Z356" i="1"/>
  <c r="U356" i="1"/>
  <c r="S356" i="1"/>
  <c r="Z355" i="1"/>
  <c r="U355" i="1"/>
  <c r="S355" i="1"/>
  <c r="Z354" i="1"/>
  <c r="U354" i="1"/>
  <c r="S354" i="1"/>
  <c r="Z353" i="1"/>
  <c r="U353" i="1"/>
  <c r="S353" i="1"/>
  <c r="Z352" i="1"/>
  <c r="U352" i="1"/>
  <c r="S352" i="1"/>
  <c r="Z351" i="1"/>
  <c r="U351" i="1"/>
  <c r="S351" i="1"/>
  <c r="Z350" i="1"/>
  <c r="U350" i="1"/>
  <c r="S350" i="1"/>
  <c r="Z349" i="1"/>
  <c r="U349" i="1"/>
  <c r="S349" i="1"/>
  <c r="Z348" i="1"/>
  <c r="U348" i="1"/>
  <c r="S348" i="1"/>
  <c r="Z347" i="1"/>
  <c r="U347" i="1"/>
  <c r="S347" i="1"/>
  <c r="Z346" i="1"/>
  <c r="U346" i="1"/>
  <c r="S346" i="1"/>
  <c r="Z345" i="1"/>
  <c r="U345" i="1"/>
  <c r="S345" i="1"/>
  <c r="Z344" i="1"/>
  <c r="U344" i="1"/>
  <c r="S344" i="1"/>
  <c r="Z343" i="1"/>
  <c r="U343" i="1"/>
  <c r="S343" i="1"/>
  <c r="Z342" i="1"/>
  <c r="U342" i="1"/>
  <c r="S342" i="1"/>
  <c r="Z341" i="1"/>
  <c r="U341" i="1"/>
  <c r="S341" i="1"/>
  <c r="Z340" i="1"/>
  <c r="U340" i="1"/>
  <c r="S340" i="1"/>
  <c r="Z339" i="1"/>
  <c r="U339" i="1"/>
  <c r="S339" i="1"/>
  <c r="Z338" i="1"/>
  <c r="U338" i="1"/>
  <c r="S338" i="1"/>
  <c r="Z337" i="1"/>
  <c r="U337" i="1"/>
  <c r="S337" i="1"/>
  <c r="Z336" i="1"/>
  <c r="U336" i="1"/>
  <c r="S336" i="1"/>
  <c r="Z335" i="1"/>
  <c r="U335" i="1"/>
  <c r="S335" i="1"/>
  <c r="Z334" i="1"/>
  <c r="U334" i="1"/>
  <c r="S334" i="1"/>
  <c r="Z333" i="1"/>
  <c r="U333" i="1"/>
  <c r="S333" i="1"/>
  <c r="Z332" i="1"/>
  <c r="U332" i="1"/>
  <c r="S332" i="1"/>
  <c r="Z331" i="1"/>
  <c r="U331" i="1"/>
  <c r="S331" i="1"/>
  <c r="Z330" i="1"/>
  <c r="U330" i="1"/>
  <c r="S330" i="1"/>
  <c r="Z329" i="1"/>
  <c r="U329" i="1"/>
  <c r="S329" i="1"/>
  <c r="Z328" i="1"/>
  <c r="U328" i="1"/>
  <c r="S328" i="1"/>
  <c r="Z327" i="1"/>
  <c r="U327" i="1"/>
  <c r="S327" i="1"/>
  <c r="Z326" i="1"/>
  <c r="U326" i="1"/>
  <c r="S326" i="1"/>
  <c r="Z325" i="1"/>
  <c r="U325" i="1"/>
  <c r="S325" i="1"/>
  <c r="Z324" i="1"/>
  <c r="U324" i="1"/>
  <c r="S324" i="1"/>
  <c r="Z323" i="1"/>
  <c r="U323" i="1"/>
  <c r="S323" i="1"/>
  <c r="Z322" i="1"/>
  <c r="U322" i="1"/>
  <c r="S322" i="1"/>
  <c r="Z321" i="1"/>
  <c r="U321" i="1"/>
  <c r="S321" i="1"/>
  <c r="Z320" i="1"/>
  <c r="U320" i="1"/>
  <c r="S320" i="1"/>
  <c r="Z319" i="1"/>
  <c r="U319" i="1"/>
  <c r="S319" i="1"/>
  <c r="AA318" i="1"/>
  <c r="Z318" i="1"/>
  <c r="U318" i="1"/>
  <c r="S318" i="1"/>
  <c r="Z317" i="1"/>
  <c r="U317" i="1"/>
  <c r="S317" i="1"/>
  <c r="Z316" i="1"/>
  <c r="U316" i="1"/>
  <c r="S316" i="1"/>
  <c r="Z315" i="1"/>
  <c r="U315" i="1"/>
  <c r="S315" i="1"/>
  <c r="Z314" i="1"/>
  <c r="U314" i="1"/>
  <c r="S314" i="1"/>
  <c r="Z313" i="1"/>
  <c r="U313" i="1"/>
  <c r="S313" i="1"/>
  <c r="Z312" i="1"/>
  <c r="U312" i="1"/>
  <c r="S312" i="1"/>
  <c r="Z311" i="1"/>
  <c r="U311" i="1"/>
  <c r="S311" i="1"/>
  <c r="Z310" i="1"/>
  <c r="U310" i="1"/>
  <c r="S310" i="1"/>
  <c r="Z309" i="1"/>
  <c r="U309" i="1"/>
  <c r="S309" i="1"/>
  <c r="Z308" i="1"/>
  <c r="U308" i="1"/>
  <c r="S308" i="1"/>
  <c r="Z307" i="1"/>
  <c r="U307" i="1"/>
  <c r="S307" i="1"/>
  <c r="Z306" i="1"/>
  <c r="U306" i="1"/>
  <c r="S306" i="1"/>
  <c r="Z305" i="1"/>
  <c r="U305" i="1"/>
  <c r="S305" i="1"/>
  <c r="Z304" i="1"/>
  <c r="U304" i="1"/>
  <c r="S304" i="1"/>
  <c r="Z303" i="1"/>
  <c r="U303" i="1"/>
  <c r="S303" i="1"/>
  <c r="Z302" i="1"/>
  <c r="U302" i="1"/>
  <c r="S302" i="1"/>
  <c r="Z301" i="1"/>
  <c r="U301" i="1"/>
  <c r="S301" i="1"/>
  <c r="Z300" i="1"/>
  <c r="U300" i="1"/>
  <c r="S300" i="1"/>
  <c r="AA299" i="1"/>
  <c r="Z299" i="1"/>
  <c r="U299" i="1"/>
  <c r="S299" i="1"/>
  <c r="Z298" i="1"/>
  <c r="U298" i="1"/>
  <c r="S298" i="1"/>
  <c r="Z297" i="1"/>
  <c r="U297" i="1"/>
  <c r="S297" i="1"/>
  <c r="Z296" i="1"/>
  <c r="U296" i="1"/>
  <c r="S296" i="1"/>
  <c r="Z295" i="1"/>
  <c r="U295" i="1"/>
  <c r="S295" i="1"/>
  <c r="Z294" i="1"/>
  <c r="U294" i="1"/>
  <c r="S294" i="1"/>
  <c r="Z293" i="1"/>
  <c r="U293" i="1"/>
  <c r="S293" i="1"/>
  <c r="Z292" i="1"/>
  <c r="U292" i="1"/>
  <c r="S292" i="1"/>
  <c r="Z291" i="1"/>
  <c r="U291" i="1"/>
  <c r="S291" i="1"/>
  <c r="Z290" i="1"/>
  <c r="U290" i="1"/>
  <c r="S290" i="1"/>
  <c r="Z289" i="1"/>
  <c r="U289" i="1"/>
  <c r="S289" i="1"/>
  <c r="Z288" i="1"/>
  <c r="U288" i="1"/>
  <c r="S288" i="1"/>
  <c r="Z287" i="1"/>
  <c r="U287" i="1"/>
  <c r="S287" i="1"/>
  <c r="Z286" i="1"/>
  <c r="U286" i="1"/>
  <c r="S286" i="1"/>
  <c r="Z285" i="1"/>
  <c r="U285" i="1"/>
  <c r="S285" i="1"/>
  <c r="Z284" i="1"/>
  <c r="U284" i="1"/>
  <c r="S284" i="1"/>
  <c r="Z283" i="1"/>
  <c r="U283" i="1"/>
  <c r="S283" i="1"/>
  <c r="Z282" i="1"/>
  <c r="U282" i="1"/>
  <c r="S282" i="1"/>
  <c r="Z281" i="1"/>
  <c r="U281" i="1"/>
  <c r="S281" i="1"/>
  <c r="Z280" i="1"/>
  <c r="U280" i="1"/>
  <c r="S280" i="1"/>
  <c r="Z279" i="1"/>
  <c r="U279" i="1"/>
  <c r="S279" i="1"/>
  <c r="Z278" i="1"/>
  <c r="U278" i="1"/>
  <c r="S278" i="1"/>
  <c r="Z277" i="1"/>
  <c r="U277" i="1"/>
  <c r="S277" i="1"/>
  <c r="Z276" i="1"/>
  <c r="U276" i="1"/>
  <c r="S276" i="1"/>
  <c r="Z275" i="1"/>
  <c r="U275" i="1"/>
  <c r="S275" i="1"/>
  <c r="Z274" i="1"/>
  <c r="U274" i="1"/>
  <c r="S274" i="1"/>
  <c r="Z273" i="1"/>
  <c r="U273" i="1"/>
  <c r="S273" i="1"/>
  <c r="Z272" i="1"/>
  <c r="U272" i="1"/>
  <c r="S272" i="1"/>
  <c r="Z271" i="1"/>
  <c r="U271" i="1"/>
  <c r="S271" i="1"/>
  <c r="Z270" i="1"/>
  <c r="U270" i="1"/>
  <c r="S270" i="1"/>
  <c r="Z269" i="1"/>
  <c r="U269" i="1"/>
  <c r="S269" i="1"/>
  <c r="Z268" i="1"/>
  <c r="U268" i="1"/>
  <c r="S268" i="1"/>
  <c r="Z267" i="1"/>
  <c r="U267" i="1"/>
  <c r="S267" i="1"/>
  <c r="Z266" i="1"/>
  <c r="U266" i="1"/>
  <c r="S266" i="1"/>
  <c r="Z265" i="1"/>
  <c r="U265" i="1"/>
  <c r="S265" i="1"/>
  <c r="Z264" i="1"/>
  <c r="U264" i="1"/>
  <c r="S264" i="1"/>
  <c r="Z263" i="1"/>
  <c r="U263" i="1"/>
  <c r="S263" i="1"/>
  <c r="Z262" i="1"/>
  <c r="U262" i="1"/>
  <c r="S262" i="1"/>
  <c r="Z261" i="1"/>
  <c r="U261" i="1"/>
  <c r="S261" i="1"/>
  <c r="Z260" i="1"/>
  <c r="U260" i="1"/>
  <c r="S260" i="1"/>
  <c r="Z259" i="1"/>
  <c r="U259" i="1"/>
  <c r="S259" i="1"/>
  <c r="Z258" i="1"/>
  <c r="U258" i="1"/>
  <c r="S258" i="1"/>
  <c r="Z257" i="1"/>
  <c r="U257" i="1"/>
  <c r="S257" i="1"/>
  <c r="Z256" i="1"/>
  <c r="U256" i="1"/>
  <c r="S256" i="1"/>
  <c r="Z255" i="1"/>
  <c r="U255" i="1"/>
  <c r="S255" i="1"/>
  <c r="Z254" i="1"/>
  <c r="U254" i="1"/>
  <c r="S254" i="1"/>
  <c r="Z253" i="1"/>
  <c r="U253" i="1"/>
  <c r="S253" i="1"/>
  <c r="Z252" i="1"/>
  <c r="U252" i="1"/>
  <c r="S252" i="1"/>
  <c r="Z251" i="1"/>
  <c r="U251" i="1"/>
  <c r="S251" i="1"/>
  <c r="Z250" i="1"/>
  <c r="U250" i="1"/>
  <c r="S250" i="1"/>
  <c r="Z249" i="1"/>
  <c r="U249" i="1"/>
  <c r="S249" i="1"/>
  <c r="Z248" i="1"/>
  <c r="U248" i="1"/>
  <c r="S248" i="1"/>
  <c r="Z247" i="1"/>
  <c r="U247" i="1"/>
  <c r="S247" i="1"/>
  <c r="Z246" i="1"/>
  <c r="U246" i="1"/>
  <c r="S246" i="1"/>
  <c r="Z245" i="1"/>
  <c r="U245" i="1"/>
  <c r="S245" i="1"/>
  <c r="Z244" i="1"/>
  <c r="U244" i="1"/>
  <c r="S244" i="1"/>
  <c r="Z243" i="1"/>
  <c r="U243" i="1"/>
  <c r="S243" i="1"/>
  <c r="Z242" i="1"/>
  <c r="U242" i="1"/>
  <c r="S242" i="1"/>
  <c r="Z241" i="1"/>
  <c r="U241" i="1"/>
  <c r="S241" i="1"/>
  <c r="Z240" i="1"/>
  <c r="U240" i="1"/>
  <c r="S240" i="1"/>
  <c r="Z239" i="1"/>
  <c r="U239" i="1"/>
  <c r="S239" i="1"/>
  <c r="Z238" i="1"/>
  <c r="U238" i="1"/>
  <c r="S238" i="1"/>
  <c r="Z237" i="1"/>
  <c r="U237" i="1"/>
  <c r="S237" i="1"/>
  <c r="Z236" i="1"/>
  <c r="U236" i="1"/>
  <c r="S236" i="1"/>
  <c r="Z235" i="1"/>
  <c r="U235" i="1"/>
  <c r="S235" i="1"/>
  <c r="Z234" i="1"/>
  <c r="U234" i="1"/>
  <c r="S234" i="1"/>
  <c r="Z233" i="1"/>
  <c r="U233" i="1"/>
  <c r="S233" i="1"/>
  <c r="Z232" i="1"/>
  <c r="U232" i="1"/>
  <c r="S232" i="1"/>
  <c r="Z231" i="1"/>
  <c r="U231" i="1"/>
  <c r="S231" i="1"/>
  <c r="Z230" i="1"/>
  <c r="U230" i="1"/>
  <c r="S230" i="1"/>
  <c r="Z229" i="1"/>
  <c r="U229" i="1"/>
  <c r="S229" i="1"/>
  <c r="Z228" i="1"/>
  <c r="U228" i="1"/>
  <c r="S228" i="1"/>
  <c r="Z227" i="1"/>
  <c r="U227" i="1"/>
  <c r="S227" i="1"/>
  <c r="Z226" i="1"/>
  <c r="U226" i="1"/>
  <c r="S226" i="1"/>
  <c r="Z225" i="1"/>
  <c r="U225" i="1"/>
  <c r="S225" i="1"/>
  <c r="Z224" i="1"/>
  <c r="U224" i="1"/>
  <c r="S224" i="1"/>
  <c r="Z223" i="1"/>
  <c r="U223" i="1"/>
  <c r="S223" i="1"/>
  <c r="Z222" i="1"/>
  <c r="U222" i="1"/>
  <c r="S222" i="1"/>
  <c r="Z221" i="1"/>
  <c r="U221" i="1"/>
  <c r="S221" i="1"/>
  <c r="AA218" i="1"/>
  <c r="Z218" i="1"/>
  <c r="U218" i="1"/>
  <c r="S218" i="1"/>
  <c r="Z217" i="1"/>
  <c r="U217" i="1"/>
  <c r="S217" i="1"/>
  <c r="Z216" i="1"/>
  <c r="U216" i="1"/>
  <c r="S216" i="1"/>
  <c r="Z215" i="1"/>
  <c r="U215" i="1"/>
  <c r="S215" i="1"/>
  <c r="Z214" i="1"/>
  <c r="U214" i="1"/>
  <c r="S214" i="1"/>
  <c r="Z213" i="1"/>
  <c r="U213" i="1"/>
  <c r="S213" i="1"/>
  <c r="Z212" i="1"/>
  <c r="U212" i="1"/>
  <c r="S212" i="1"/>
  <c r="Z211" i="1"/>
  <c r="U211" i="1"/>
  <c r="S211" i="1"/>
  <c r="Z210" i="1"/>
  <c r="U210" i="1"/>
  <c r="S210" i="1"/>
  <c r="Z209" i="1"/>
  <c r="U209" i="1"/>
  <c r="S209" i="1"/>
  <c r="Z208" i="1"/>
  <c r="U208" i="1"/>
  <c r="S208" i="1"/>
  <c r="Z207" i="1"/>
  <c r="U207" i="1"/>
  <c r="S207" i="1"/>
  <c r="AA206" i="1"/>
  <c r="Z206" i="1"/>
  <c r="U206" i="1"/>
  <c r="S206" i="1"/>
  <c r="Z203" i="1"/>
  <c r="U203" i="1"/>
  <c r="S203" i="1"/>
  <c r="Z202" i="1"/>
  <c r="U202" i="1"/>
  <c r="S202" i="1"/>
  <c r="Z201" i="1"/>
  <c r="U201" i="1"/>
  <c r="S201" i="1"/>
  <c r="Z200" i="1"/>
  <c r="U200" i="1"/>
  <c r="S200" i="1"/>
  <c r="Z199" i="1"/>
  <c r="U199" i="1"/>
  <c r="S199" i="1"/>
  <c r="Z198" i="1"/>
  <c r="U198" i="1"/>
  <c r="S198" i="1"/>
  <c r="Z197" i="1"/>
  <c r="U197" i="1"/>
  <c r="S197" i="1"/>
  <c r="Z196" i="1"/>
  <c r="U196" i="1"/>
  <c r="S196" i="1"/>
  <c r="Z195" i="1"/>
  <c r="U195" i="1"/>
  <c r="S195" i="1"/>
  <c r="Z194" i="1"/>
  <c r="U194" i="1"/>
  <c r="S194" i="1"/>
  <c r="Z193" i="1"/>
  <c r="U193" i="1"/>
  <c r="S193" i="1"/>
  <c r="Z192" i="1"/>
  <c r="U192" i="1"/>
  <c r="S192" i="1"/>
  <c r="Z191" i="1"/>
  <c r="U191" i="1"/>
  <c r="S191" i="1"/>
  <c r="Z190" i="1"/>
  <c r="U190" i="1"/>
  <c r="S190" i="1"/>
  <c r="Z189" i="1"/>
  <c r="U189" i="1"/>
  <c r="S189" i="1"/>
  <c r="Z188" i="1"/>
  <c r="U188" i="1"/>
  <c r="S188" i="1"/>
  <c r="Z187" i="1"/>
  <c r="U187" i="1"/>
  <c r="S187" i="1"/>
  <c r="Z186" i="1"/>
  <c r="U186" i="1"/>
  <c r="S186" i="1"/>
  <c r="Z185" i="1"/>
  <c r="U185" i="1"/>
  <c r="S185" i="1"/>
  <c r="Z184" i="1"/>
  <c r="U184" i="1"/>
  <c r="S184" i="1"/>
  <c r="Z183" i="1"/>
  <c r="U183" i="1"/>
  <c r="S183" i="1"/>
  <c r="Z182" i="1"/>
  <c r="U182" i="1"/>
  <c r="S182" i="1"/>
  <c r="Z181" i="1"/>
  <c r="U181" i="1"/>
  <c r="S181" i="1"/>
  <c r="Z180" i="1"/>
  <c r="U180" i="1"/>
  <c r="S180" i="1"/>
  <c r="Z179" i="1"/>
  <c r="U179" i="1"/>
  <c r="S179" i="1"/>
  <c r="Z178" i="1"/>
  <c r="U178" i="1"/>
  <c r="S178" i="1"/>
  <c r="Z177" i="1"/>
  <c r="U177" i="1"/>
  <c r="S177" i="1"/>
  <c r="Z176" i="1"/>
  <c r="U176" i="1"/>
  <c r="S176" i="1"/>
  <c r="Z175" i="1"/>
  <c r="U175" i="1"/>
  <c r="S175" i="1"/>
  <c r="Z174" i="1"/>
  <c r="U174" i="1"/>
  <c r="S174" i="1"/>
  <c r="Z173" i="1"/>
  <c r="U173" i="1"/>
  <c r="S173" i="1"/>
  <c r="Z172" i="1"/>
  <c r="U172" i="1"/>
  <c r="S172" i="1"/>
  <c r="Z171" i="1"/>
  <c r="U171" i="1"/>
  <c r="S171" i="1"/>
  <c r="Z170" i="1"/>
  <c r="U170" i="1"/>
  <c r="S170" i="1"/>
  <c r="Z169" i="1"/>
  <c r="U169" i="1"/>
  <c r="S169" i="1"/>
  <c r="Z168" i="1"/>
  <c r="U168" i="1"/>
  <c r="S168" i="1"/>
  <c r="Z167" i="1"/>
  <c r="U167" i="1"/>
  <c r="S167" i="1"/>
  <c r="Z166" i="1"/>
  <c r="U166" i="1"/>
  <c r="S166" i="1"/>
  <c r="Z165" i="1"/>
  <c r="U165" i="1"/>
  <c r="S165" i="1"/>
  <c r="Z164" i="1"/>
  <c r="U164" i="1"/>
  <c r="S164" i="1"/>
  <c r="Z163" i="1"/>
  <c r="U163" i="1"/>
  <c r="S163" i="1"/>
  <c r="Z162" i="1"/>
  <c r="U162" i="1"/>
  <c r="S162" i="1"/>
  <c r="Z161" i="1"/>
  <c r="U161" i="1"/>
  <c r="S161" i="1"/>
  <c r="Z160" i="1"/>
  <c r="U160" i="1"/>
  <c r="S160" i="1"/>
  <c r="Z159" i="1"/>
  <c r="U159" i="1"/>
  <c r="S159" i="1"/>
  <c r="Z158" i="1"/>
  <c r="U158" i="1"/>
  <c r="S158" i="1"/>
  <c r="Z157" i="1"/>
  <c r="U157" i="1"/>
  <c r="S157" i="1"/>
  <c r="Z156" i="1"/>
  <c r="U156" i="1"/>
  <c r="S156" i="1"/>
  <c r="Z155" i="1"/>
  <c r="U155" i="1"/>
  <c r="S155" i="1"/>
  <c r="Z154" i="1"/>
  <c r="U154" i="1"/>
  <c r="S154" i="1"/>
  <c r="Z153" i="1"/>
  <c r="U153" i="1"/>
  <c r="S153" i="1"/>
  <c r="Z152" i="1"/>
  <c r="U152" i="1"/>
  <c r="S152" i="1"/>
  <c r="Z151" i="1"/>
  <c r="U151" i="1"/>
  <c r="S151" i="1"/>
  <c r="Z150" i="1"/>
  <c r="U150" i="1"/>
  <c r="S150" i="1"/>
  <c r="Z149" i="1"/>
  <c r="U149" i="1"/>
  <c r="S149" i="1"/>
  <c r="Z148" i="1"/>
  <c r="U148" i="1"/>
  <c r="S148" i="1"/>
  <c r="Z147" i="1"/>
  <c r="U147" i="1"/>
  <c r="S147" i="1"/>
  <c r="Z146" i="1"/>
  <c r="U146" i="1"/>
  <c r="S146" i="1"/>
  <c r="Z145" i="1"/>
  <c r="U145" i="1"/>
  <c r="S145" i="1"/>
  <c r="Z144" i="1"/>
  <c r="U144" i="1"/>
  <c r="S144" i="1"/>
  <c r="Z143" i="1"/>
  <c r="U143" i="1"/>
  <c r="S143" i="1"/>
  <c r="Z142" i="1"/>
  <c r="U142" i="1"/>
  <c r="S142" i="1"/>
  <c r="Z141" i="1"/>
  <c r="U141" i="1"/>
  <c r="S141" i="1"/>
  <c r="Z140" i="1"/>
  <c r="U140" i="1"/>
  <c r="S140" i="1"/>
  <c r="Z139" i="1"/>
  <c r="U139" i="1"/>
  <c r="S139" i="1"/>
  <c r="Z138" i="1"/>
  <c r="U138" i="1"/>
  <c r="S138" i="1"/>
  <c r="Z137" i="1"/>
  <c r="U137" i="1"/>
  <c r="S137" i="1"/>
  <c r="Z136" i="1"/>
  <c r="U136" i="1"/>
  <c r="S136" i="1"/>
  <c r="Z135" i="1"/>
  <c r="U135" i="1"/>
  <c r="S135" i="1"/>
  <c r="Z134" i="1"/>
  <c r="U134" i="1"/>
  <c r="S134" i="1"/>
  <c r="Z133" i="1"/>
  <c r="U133" i="1"/>
  <c r="S133" i="1"/>
  <c r="Z132" i="1"/>
  <c r="U132" i="1"/>
  <c r="S132" i="1"/>
  <c r="Z131" i="1"/>
  <c r="U131" i="1"/>
  <c r="S131" i="1"/>
  <c r="Z130" i="1"/>
  <c r="U130" i="1"/>
  <c r="S130" i="1"/>
  <c r="Z129" i="1"/>
  <c r="U129" i="1"/>
  <c r="S129" i="1"/>
  <c r="Z128" i="1"/>
  <c r="U128" i="1"/>
  <c r="S128" i="1"/>
  <c r="Z127" i="1"/>
  <c r="U127" i="1"/>
  <c r="S127" i="1"/>
  <c r="Z126" i="1"/>
  <c r="U126" i="1"/>
  <c r="S126" i="1"/>
  <c r="Z125" i="1"/>
  <c r="U125" i="1"/>
  <c r="S125" i="1"/>
  <c r="Z124" i="1"/>
  <c r="U124" i="1"/>
  <c r="S124" i="1"/>
  <c r="Z123" i="1"/>
  <c r="U123" i="1"/>
  <c r="S123" i="1"/>
  <c r="Z122" i="1"/>
  <c r="U122" i="1"/>
  <c r="S122" i="1"/>
  <c r="Z121" i="1"/>
  <c r="U121" i="1"/>
  <c r="S121" i="1"/>
  <c r="Z120" i="1"/>
  <c r="U120" i="1"/>
  <c r="S120" i="1"/>
  <c r="Z119" i="1"/>
  <c r="U119" i="1"/>
  <c r="S119" i="1"/>
  <c r="Z118" i="1"/>
  <c r="U118" i="1"/>
  <c r="S118" i="1"/>
  <c r="Z117" i="1"/>
  <c r="U117" i="1"/>
  <c r="S117" i="1"/>
  <c r="Z116" i="1"/>
  <c r="U116" i="1"/>
  <c r="S116" i="1"/>
  <c r="Z115" i="1"/>
  <c r="U115" i="1"/>
  <c r="S115" i="1"/>
  <c r="Z114" i="1"/>
  <c r="U114" i="1"/>
  <c r="S114" i="1"/>
  <c r="Z113" i="1"/>
  <c r="U113" i="1"/>
  <c r="S113" i="1"/>
  <c r="Z112" i="1"/>
  <c r="U112" i="1"/>
  <c r="S112" i="1"/>
  <c r="Z111" i="1"/>
  <c r="U111" i="1"/>
  <c r="S111" i="1"/>
  <c r="Z110" i="1"/>
  <c r="U110" i="1"/>
  <c r="S110" i="1"/>
  <c r="Z109" i="1"/>
  <c r="U109" i="1"/>
  <c r="S109" i="1"/>
  <c r="Z108" i="1"/>
  <c r="U108" i="1"/>
  <c r="S108" i="1"/>
  <c r="Z107" i="1"/>
  <c r="U107" i="1"/>
  <c r="S107" i="1"/>
  <c r="Z106" i="1"/>
  <c r="U106" i="1"/>
  <c r="S106" i="1"/>
  <c r="Z105" i="1"/>
  <c r="U105" i="1"/>
  <c r="S105" i="1"/>
  <c r="Z104" i="1"/>
  <c r="U104" i="1"/>
  <c r="S104" i="1"/>
  <c r="Z103" i="1"/>
  <c r="U103" i="1"/>
  <c r="S103" i="1"/>
  <c r="Z102" i="1"/>
  <c r="U102" i="1"/>
  <c r="S102" i="1"/>
  <c r="Z101" i="1"/>
  <c r="U101" i="1"/>
  <c r="S101" i="1"/>
  <c r="Z100" i="1"/>
  <c r="U100" i="1"/>
  <c r="S100" i="1"/>
  <c r="Z99" i="1"/>
  <c r="U99" i="1"/>
  <c r="S99" i="1"/>
  <c r="Z98" i="1"/>
  <c r="U98" i="1"/>
  <c r="S98" i="1"/>
  <c r="Z97" i="1"/>
  <c r="U97" i="1"/>
  <c r="S97" i="1"/>
  <c r="Z96" i="1"/>
  <c r="U96" i="1"/>
  <c r="S96" i="1"/>
  <c r="Z95" i="1"/>
  <c r="U95" i="1"/>
  <c r="S95" i="1"/>
  <c r="Z94" i="1"/>
  <c r="U94" i="1"/>
  <c r="S94" i="1"/>
  <c r="Z93" i="1"/>
  <c r="U93" i="1"/>
  <c r="S93" i="1"/>
  <c r="Z92" i="1"/>
  <c r="U92" i="1"/>
  <c r="S92" i="1"/>
  <c r="Z91" i="1"/>
  <c r="U91" i="1"/>
  <c r="S91" i="1"/>
  <c r="Z90" i="1"/>
  <c r="U90" i="1"/>
  <c r="S90" i="1"/>
  <c r="Z89" i="1"/>
  <c r="U89" i="1"/>
  <c r="S89" i="1"/>
  <c r="Z88" i="1"/>
  <c r="U88" i="1"/>
  <c r="S88" i="1"/>
  <c r="Z87" i="1"/>
  <c r="U87" i="1"/>
  <c r="S87" i="1"/>
  <c r="Z86" i="1"/>
  <c r="U86" i="1"/>
  <c r="S86" i="1"/>
  <c r="Z85" i="1"/>
  <c r="U85" i="1"/>
  <c r="S85" i="1"/>
  <c r="Z84" i="1"/>
  <c r="U84" i="1"/>
  <c r="S84" i="1"/>
  <c r="Z83" i="1"/>
  <c r="U83" i="1"/>
  <c r="S83" i="1"/>
  <c r="Z82" i="1"/>
  <c r="U82" i="1"/>
  <c r="S82" i="1"/>
  <c r="Z81" i="1"/>
  <c r="U81" i="1"/>
  <c r="S81" i="1"/>
  <c r="Z80" i="1"/>
  <c r="U80" i="1"/>
  <c r="S80" i="1"/>
  <c r="Z79" i="1"/>
  <c r="U79" i="1"/>
  <c r="S79" i="1"/>
  <c r="Z78" i="1"/>
  <c r="U78" i="1"/>
  <c r="S78" i="1"/>
  <c r="Z77" i="1"/>
  <c r="U77" i="1"/>
  <c r="S77" i="1"/>
  <c r="Z76" i="1"/>
  <c r="U76" i="1"/>
  <c r="S76" i="1"/>
  <c r="Z75" i="1"/>
  <c r="U75" i="1"/>
  <c r="S75" i="1"/>
  <c r="Z74" i="1"/>
  <c r="U74" i="1"/>
  <c r="S74" i="1"/>
  <c r="Z73" i="1"/>
  <c r="U73" i="1"/>
  <c r="S73" i="1"/>
  <c r="Z72" i="1"/>
  <c r="U72" i="1"/>
  <c r="S72" i="1"/>
  <c r="Z71" i="1"/>
  <c r="U71" i="1"/>
  <c r="S71" i="1"/>
  <c r="Z70" i="1"/>
  <c r="U70" i="1"/>
  <c r="S70" i="1"/>
  <c r="Z69" i="1"/>
  <c r="U69" i="1"/>
  <c r="S69" i="1"/>
  <c r="Z68" i="1"/>
  <c r="U68" i="1"/>
  <c r="S68" i="1"/>
  <c r="Z67" i="1"/>
  <c r="U67" i="1"/>
  <c r="S67" i="1"/>
  <c r="Z66" i="1"/>
  <c r="U66" i="1"/>
  <c r="S66" i="1"/>
  <c r="Z65" i="1"/>
  <c r="U65" i="1"/>
  <c r="S65" i="1"/>
  <c r="Z64" i="1"/>
  <c r="U64" i="1"/>
  <c r="S64" i="1"/>
  <c r="Z63" i="1"/>
  <c r="U63" i="1"/>
  <c r="S63" i="1"/>
  <c r="Z62" i="1"/>
  <c r="U62" i="1"/>
  <c r="S62" i="1"/>
  <c r="Z61" i="1"/>
  <c r="U61" i="1"/>
  <c r="S61" i="1"/>
  <c r="Z60" i="1"/>
  <c r="U60" i="1"/>
  <c r="S60" i="1"/>
  <c r="Z59" i="1"/>
  <c r="U59" i="1"/>
  <c r="S59" i="1"/>
  <c r="Z58" i="1"/>
  <c r="U58" i="1"/>
  <c r="S58" i="1"/>
  <c r="Z57" i="1"/>
  <c r="U57" i="1"/>
  <c r="S57" i="1"/>
  <c r="Z56" i="1"/>
  <c r="U56" i="1"/>
  <c r="S56" i="1"/>
  <c r="Z55" i="1"/>
  <c r="U55" i="1"/>
  <c r="S55" i="1"/>
  <c r="Z54" i="1"/>
  <c r="U54" i="1"/>
  <c r="S54" i="1"/>
  <c r="Z53" i="1"/>
  <c r="U53" i="1"/>
  <c r="S53" i="1"/>
  <c r="Z52" i="1"/>
  <c r="U52" i="1"/>
  <c r="S52" i="1"/>
  <c r="Z51" i="1"/>
  <c r="U51" i="1"/>
  <c r="S51" i="1"/>
  <c r="Z50" i="1"/>
  <c r="U50" i="1"/>
  <c r="S50" i="1"/>
  <c r="Z49" i="1"/>
  <c r="U49" i="1"/>
  <c r="S49" i="1"/>
  <c r="Z48" i="1"/>
  <c r="U48" i="1"/>
  <c r="S48" i="1"/>
  <c r="Z47" i="1"/>
  <c r="U47" i="1"/>
  <c r="S47" i="1"/>
  <c r="Z46" i="1"/>
  <c r="U46" i="1"/>
  <c r="S46" i="1"/>
  <c r="Z45" i="1"/>
  <c r="U45" i="1"/>
  <c r="S45" i="1"/>
  <c r="Z44" i="1"/>
  <c r="U44" i="1"/>
  <c r="S44" i="1"/>
  <c r="Z43" i="1"/>
  <c r="U43" i="1"/>
  <c r="S43" i="1"/>
  <c r="Z42" i="1"/>
  <c r="U42" i="1"/>
  <c r="S42" i="1"/>
  <c r="Z41" i="1"/>
  <c r="U41" i="1"/>
  <c r="S41" i="1"/>
  <c r="Z40" i="1"/>
  <c r="U40" i="1"/>
  <c r="S40" i="1"/>
  <c r="Z39" i="1"/>
  <c r="U39" i="1"/>
  <c r="S39" i="1"/>
  <c r="Z38" i="1"/>
  <c r="U38" i="1"/>
  <c r="S38" i="1"/>
  <c r="Z37" i="1"/>
  <c r="U37" i="1"/>
  <c r="S37" i="1"/>
  <c r="Z36" i="1"/>
  <c r="U36" i="1"/>
  <c r="S36" i="1"/>
  <c r="Z35" i="1"/>
  <c r="U35" i="1"/>
  <c r="S35" i="1"/>
  <c r="Z34" i="1"/>
  <c r="U34" i="1"/>
  <c r="S34" i="1"/>
  <c r="Z33" i="1"/>
  <c r="U33" i="1"/>
  <c r="S33" i="1"/>
  <c r="Z32" i="1"/>
  <c r="U32" i="1"/>
  <c r="S32" i="1"/>
  <c r="Z31" i="1"/>
  <c r="U31" i="1"/>
  <c r="S31" i="1"/>
  <c r="Z30" i="1"/>
  <c r="U30" i="1"/>
  <c r="S30" i="1"/>
  <c r="Z29" i="1"/>
  <c r="U29" i="1"/>
  <c r="S29" i="1"/>
  <c r="Z28" i="1"/>
  <c r="U28" i="1"/>
  <c r="S28" i="1"/>
  <c r="Z27" i="1"/>
  <c r="U27" i="1"/>
  <c r="S27" i="1"/>
  <c r="Z26" i="1"/>
  <c r="U26" i="1"/>
  <c r="S26" i="1"/>
  <c r="Z25" i="1"/>
  <c r="U25" i="1"/>
  <c r="S25" i="1"/>
  <c r="Z24" i="1"/>
  <c r="U24" i="1"/>
  <c r="S24" i="1"/>
  <c r="Z23" i="1"/>
  <c r="U23" i="1"/>
  <c r="S23" i="1"/>
  <c r="Z22" i="1"/>
  <c r="U22" i="1"/>
  <c r="S22" i="1"/>
  <c r="Z21" i="1"/>
  <c r="U21" i="1"/>
  <c r="S21" i="1"/>
  <c r="Z20" i="1"/>
  <c r="U20" i="1"/>
  <c r="S20" i="1"/>
  <c r="Z19" i="1"/>
  <c r="U19" i="1"/>
  <c r="S19" i="1"/>
  <c r="Z18" i="1"/>
  <c r="U18" i="1"/>
  <c r="S18" i="1"/>
  <c r="Z17" i="1"/>
  <c r="U17" i="1"/>
  <c r="S17" i="1"/>
  <c r="AA16" i="1"/>
  <c r="Z16" i="1"/>
  <c r="U16" i="1"/>
  <c r="S16" i="1"/>
  <c r="AA678" i="1" l="1"/>
</calcChain>
</file>

<file path=xl/sharedStrings.xml><?xml version="1.0" encoding="utf-8"?>
<sst xmlns="http://schemas.openxmlformats.org/spreadsheetml/2006/main" count="1657" uniqueCount="500">
  <si>
    <t>Приложение №3</t>
  </si>
  <si>
    <t>к решению Аткарского</t>
  </si>
  <si>
    <t>муниципального Собрания</t>
  </si>
  <si>
    <t>от                         №</t>
  </si>
  <si>
    <t>"О рассмотрении отчета об исполнении</t>
  </si>
  <si>
    <t>местного бюджета Аткарского</t>
  </si>
  <si>
    <t>муниципального района за 2017 год"</t>
  </si>
  <si>
    <t>об исполнении местного бюджета Аткарского</t>
  </si>
  <si>
    <t xml:space="preserve">муниципального района </t>
  </si>
  <si>
    <t>Саратовской области за 2025 год"</t>
  </si>
  <si>
    <t xml:space="preserve">Расходы местного бюджета по разделам и  подразделам классификации расходов  за 2025 год </t>
  </si>
  <si>
    <t>(тыс. рублей)</t>
  </si>
  <si>
    <t>Наименование</t>
  </si>
  <si>
    <t>Раздел</t>
  </si>
  <si>
    <t>Подраздел</t>
  </si>
  <si>
    <t>Целевая статья</t>
  </si>
  <si>
    <t>Вид расходов</t>
  </si>
  <si>
    <t>экономической классификации</t>
  </si>
  <si>
    <t>Сумма</t>
  </si>
  <si>
    <t>2018 год</t>
  </si>
  <si>
    <t>2019 год</t>
  </si>
  <si>
    <t>2020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</si>
  <si>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</si>
  <si>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</si>
  <si>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Выполнение функций органами местного самоуправления</t>
  </si>
  <si>
    <t>81 0 00 00000</t>
  </si>
  <si>
    <t>Обеспечение деятельности исполнительного органа</t>
  </si>
  <si>
    <t>81 1 00 00000</t>
  </si>
  <si>
    <t>Расходы на обеспечение деятельности главы муниципального образования</t>
  </si>
  <si>
    <t>81 1 00 01100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</si>
  <si>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</si>
  <si>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</si>
  <si>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выплату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</si>
  <si>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</si>
  <si>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</si>
  <si>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</si>
  <si>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81 3 00 00000</t>
  </si>
  <si>
    <t>Расходы на обеспечение функций центрального аппарата</t>
  </si>
  <si>
    <t>81 3 00 02200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</si>
  <si>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</si>
  <si>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</si>
  <si>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</si>
  <si>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</si>
  <si>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</si>
  <si>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</si>
  <si>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</si>
  <si>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</si>
  <si>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Уплата земельного налога, налога на имущество и транспортного налога органами местного самоуправления</t>
  </si>
  <si>
    <t>81 3 00 06100</t>
  </si>
  <si>
    <t>Осуществление отдельных государственных полномочий по государственному управлению охраной труда</t>
  </si>
  <si>
    <t>81 3 00 76300</t>
  </si>
  <si>
    <t>Осуществление отдельных государственных полномочий по осуществлению деятельности по опеке и попечительству в отношении совершеннолетних граждан</t>
  </si>
  <si>
    <t>81 3 00 76400</t>
  </si>
  <si>
    <t>Осуществление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</si>
  <si>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81 3 00 76500</t>
  </si>
  <si>
    <t>Осуществление государственных полномочий по созданию и организации деятельности комиссий по делам несовершеннолетних и защите их прав</t>
  </si>
  <si>
    <t>81 3 00 76600</t>
  </si>
  <si>
    <t>Осуществление государственных полномочий по организации предоставления гражданам субсидий на оплату жилого помещения и коммунальных услуг</t>
  </si>
  <si>
    <t>81 3 00 77Б00</t>
  </si>
  <si>
    <t>Осуществление органами местного самоуправления отдельных государственных полномочий на организацию проведения мероприятий по отлову и содержанию безнадзорных животных</t>
  </si>
  <si>
    <t>81 3 00 77Г00</t>
  </si>
  <si>
    <t>Осуществление деятельности по опеке и попечительству в отношении несовершеннолетних граждан, в части расходов на оплату труда, уплату страховых взносов по обязательному страхованию в государственные внебюджетные фонды Российской Федерации, обеспечение деятельности штатных работников</t>
  </si>
  <si>
    <t>81 3 00 77Е00</t>
  </si>
  <si>
    <t>Судебная система</t>
  </si>
  <si>
    <t>Осуществление переданных полномочий Российской Федерации</t>
  </si>
  <si>
    <t>90 0 00 00000</t>
  </si>
  <si>
    <t>Осуществление переданных полномочий Российской Федерации за счет субвенций из федерального бюджета</t>
  </si>
  <si>
    <t>90 2 00 00000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</si>
  <si>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</si>
  <si>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90 2 00 51200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</si>
  <si>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</si>
  <si>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деятельности иных муниципальных органов</t>
  </si>
  <si>
    <t>81 2 00 00000</t>
  </si>
  <si>
    <t>Осуществление части полномочий по решению вопроса местного значения составление проекта бюджета поселения и исполнению бюджета поселения в соответствии с заключенными соглашениями</t>
  </si>
  <si>
    <t>81 2 00 00410</t>
  </si>
  <si>
    <t>Осуществление части полномочий по решению вопроса местного значения контроль за исполнением бюджета поселения в соответствии с заключенными соглашениями</t>
  </si>
  <si>
    <t>81 2 00 00420</t>
  </si>
  <si>
    <t>Расходы на обеспечение деятельности руководителя контрольно-счетного органа</t>
  </si>
  <si>
    <t>81 2 00 01300</t>
  </si>
  <si>
    <t>81 2 00 02200</t>
  </si>
  <si>
    <t>81 2 00 06100</t>
  </si>
  <si>
    <t>Резервные фонды</t>
  </si>
  <si>
    <t>Расходы по исполнению отдельных обязательств</t>
  </si>
  <si>
    <t>85 0 00 00000</t>
  </si>
  <si>
    <t>Средства резервных фондов</t>
  </si>
  <si>
    <t>85 2 00 00000</t>
  </si>
  <si>
    <t>Средства резервного фонда администрации муниципального образования</t>
  </si>
  <si>
    <t>85 2 00 08800</t>
  </si>
  <si>
    <t>Резервные средства</t>
  </si>
  <si>
    <t>870</t>
  </si>
  <si>
    <t>Другие общегосударственные вопросы</t>
  </si>
  <si>
    <t>Муниципальная программа "Профилактика противодействия терроризму и экстремистской деятельности на территории Аткарского муниципального района на 2016-2018 годы"</t>
  </si>
  <si>
    <t>01 0 00 00000</t>
  </si>
  <si>
    <t>Основное мероприятие "Проведение профилактических и информационно-пропагандистских мероприятий по активизации процесса выдачи населением незаконно хранящегося оружия, взрывчатых веществ, взрывчатых устройств, а также компонентов для их изготовления, приобретение информационных плакатов"</t>
  </si>
  <si>
    <t>01 0 01 00000</t>
  </si>
  <si>
    <t>Реализация основного мероприятия</t>
  </si>
  <si>
    <t>01 0 01 А0000</t>
  </si>
  <si>
    <t>Муниципальная программа "Комплексные меры противодействия злоупотреблению наркотиками и их незаконному обороту на территории Аткарского муниципального района 2018-2020 годы"</t>
  </si>
  <si>
    <t>02 0 00 00000</t>
  </si>
  <si>
    <t>Основное мероприятие "Реализация комплекса мероприятий антинаркотической направленности среди различных категорий населения,прежде всего-среди молодежи"</t>
  </si>
  <si>
    <t>02 0 01 00000</t>
  </si>
  <si>
    <t>02 0 01 А0000</t>
  </si>
  <si>
    <t>Муниципальная программа "Инвентаризация и учет объектов муниципального нежилого фонда Аткарского муниципального района на 2016-2018 год"</t>
  </si>
  <si>
    <t>04 0 00 00000</t>
  </si>
  <si>
    <t>Основное мероприятие "Проведение технической инвентаризации объектов муниципальной собственности"</t>
  </si>
  <si>
    <t>04 0 01 00000</t>
  </si>
  <si>
    <t>04 0 01 А0000</t>
  </si>
  <si>
    <t>Основное мероприятие "Проведение оценки рыночной стоимости права аренды и права муниципальной собственности объектов движимого и недвижимого имущества Аткарского муниципального района, изготовление технической документации"</t>
  </si>
  <si>
    <t>04 0 02 00000</t>
  </si>
  <si>
    <t>04 0 02 А0000</t>
  </si>
  <si>
    <t>Основное мероприятие " Изготовление проектов перепланировки объектов"</t>
  </si>
  <si>
    <t>04 0 03 00000</t>
  </si>
  <si>
    <t>04 0 03 А0000</t>
  </si>
  <si>
    <t>Муниципальная программа "Профилактика правонарушений и усиления борьбы с преступностью на территории Аткарского муниципального района на 2018-2020 годы"</t>
  </si>
  <si>
    <t>23 0 00 00000</t>
  </si>
  <si>
    <t>Основное мероприятие "Укрепление материально-технической базы правоохранительных органов"</t>
  </si>
  <si>
    <t>23 0 02 00000</t>
  </si>
  <si>
    <t>23 0 02 А0000</t>
  </si>
  <si>
    <t>Муниципальная программа "Противодействие коррупции в Аткарском муниципальном районе Саратовской области на 2016-2018 годы"</t>
  </si>
  <si>
    <t>24 0 00 00000</t>
  </si>
  <si>
    <t>Основное мероприятие "Содействие доступу граждан и организаций к информации о фактах коррупции, в том числе путем освещения таких фактов в СМИ и на сайте администрации Аткарского муниципального района, на сайтах муниципальных образований"</t>
  </si>
  <si>
    <t>24 0 01 00000</t>
  </si>
  <si>
    <t>24 0 01 А0000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</si>
  <si>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 на 2018-2020 годы"</t>
  </si>
  <si>
    <t>25 0 00 00000</t>
  </si>
  <si>
    <t>Основное мероприятие "Обеспечение деятельности учреждений по административно-хозяйственному обслуживанию"</t>
  </si>
  <si>
    <t>25 0 01 00000</t>
  </si>
  <si>
    <t>Расходы на обеспечение деятельности муниципальных казенных учреждений</t>
  </si>
  <si>
    <t>25 0 01 04200</t>
  </si>
  <si>
    <t>Расходы на выплаты персоналу казенных учреждений</t>
  </si>
  <si>
    <t>110</t>
  </si>
  <si>
    <t>Уплата земельного налога, налога на имущество и транспортного налога казенными учреждениями</t>
  </si>
  <si>
    <t>25 0 01 06200</t>
  </si>
  <si>
    <t>Основное мероприятие "Обеспечение деятельности учреждений по бухгалтерскому обслуживанию"</t>
  </si>
  <si>
    <t>25 0 02 00000</t>
  </si>
  <si>
    <t>25 0 02 04200</t>
  </si>
  <si>
    <t>25 0 02 06200</t>
  </si>
  <si>
    <t>Осуществление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</si>
  <si>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25 0 02 77300</t>
  </si>
  <si>
    <t>Осуществление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</si>
  <si>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25 0 02 77800</t>
  </si>
  <si>
    <t>Основное мероприятие "Обеспечение повышения оплаты труда некоторых категорий работников муниципальных учреждений"</t>
  </si>
  <si>
    <t>25 0 03 00000</t>
  </si>
  <si>
    <t>Обеспечение повышения оплаты труда некоторых категорий работников муниципальных учреждений за счет средств областного бюджета</t>
  </si>
  <si>
    <t>25 0 03 72300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</si>
  <si>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</si>
  <si>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25 0 03 S2300</t>
  </si>
  <si>
    <t>Муниципальная программа "Профилактика алкоголизма, наркомании, токсикомании и табакокурения среди несовершеннолетних на территории Аткарского муниципального района на 2018 год"</t>
  </si>
  <si>
    <t>61 0 00 00000</t>
  </si>
  <si>
    <t>Основное мероприятие "Организация и проведение мероприятий, направленных на профилактику алкоголизма, наркомании, токсикомании и табакокурения среди несовершеннолетних ,проживающих на территории Аткарского муниципального района"</t>
  </si>
  <si>
    <t>61 0 01 00000</t>
  </si>
  <si>
    <t>61 0 01 А0000</t>
  </si>
  <si>
    <t>Муниципальная программа"Профилактика правонарушений и преступлений среди несовершеннолетних и в отношении несовершеннолетних в  Аткарском  муниципальном районе на 2017-2019 гг"</t>
  </si>
  <si>
    <t>64 0 00 00000</t>
  </si>
  <si>
    <t>Основное мероприятие "Организация и проведение мероприятий, направленных на профилактику правонарушений и преступлений среди несовершеннолетних и в отношении несовершеннолетних в Аткарском муниципальном районе"</t>
  </si>
  <si>
    <t>64 0 01 00000</t>
  </si>
  <si>
    <t>64 0 01 А0000</t>
  </si>
  <si>
    <t>Исполнение судебных решений, связанных с погашением кредиторской задолженности</t>
  </si>
  <si>
    <t>85 1 00 00000</t>
  </si>
  <si>
    <t>Оплата судебных издержек</t>
  </si>
  <si>
    <t>85 1 00 09900</t>
  </si>
  <si>
    <t>Исполнение судебных актов</t>
  </si>
  <si>
    <t>830</t>
  </si>
  <si>
    <t>Ежегодный целевой (вступительный) взнос в Ассоциацию экономического взаимодействия субъектов Российской Федерации</t>
  </si>
  <si>
    <t>85 3 00 00000</t>
  </si>
  <si>
    <t>85 3 00 05100</t>
  </si>
  <si>
    <t>Выполнение других обязательств</t>
  </si>
  <si>
    <t>85 4 00 00000</t>
  </si>
  <si>
    <t>Выполнение других обязательств органов местного самоуправления</t>
  </si>
  <si>
    <t>85 4 00 05200</t>
  </si>
  <si>
    <t>Уплата земельного налога, налога на имущество и транспортного налога</t>
  </si>
  <si>
    <t>85 5 00 00000</t>
  </si>
  <si>
    <t>85 5 00 06100</t>
  </si>
  <si>
    <t xml:space="preserve">НАЦИОНАЛЬНАЯ ОБОРОНА </t>
  </si>
  <si>
    <t>Мобилизационная подготовка экономики</t>
  </si>
  <si>
    <t xml:space="preserve">НАЦИОНАЛЬНАЯ БЕЗОПАСНОСТЬ И ПРАВООХРАНИТЕЛЬНАЯ ДЕЯТЕЛЬНОСТЬ </t>
  </si>
  <si>
    <t>Защита населения и территории от  чрезвычайных ситуаций природного и техногенного характера, гражданская оборона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</si>
  <si>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на 2018 год"</t>
  </si>
  <si>
    <t>62 0 00 00000</t>
  </si>
  <si>
    <t>Основное мероприятие "Проведение сплошной домовой дератизационной обработки на прилегающей к природному очагу ГЛПС территории"</t>
  </si>
  <si>
    <t>62 0 01 00000</t>
  </si>
  <si>
    <t>62 0 01 А0000</t>
  </si>
  <si>
    <t>Муниципальная программа "Предупреждение и ликвидация чрезвычайных ситуаций,связанных с пропуском весенних паводковых вод на территории Аткарского муниципального района на 2018-2020 годы"</t>
  </si>
  <si>
    <t>74 0 00 00000</t>
  </si>
  <si>
    <t>Основное мероприятие "Предупреждение и ликвидация чрезвычайных ситуаций,связанные с пропуском весенних паводковых вод"</t>
  </si>
  <si>
    <t>74 0 01 00000</t>
  </si>
  <si>
    <t>74 0 01 А0000</t>
  </si>
  <si>
    <t xml:space="preserve">НАЦИОНАЛЬНАЯ ЭКОНОМИКА </t>
  </si>
  <si>
    <t>Общеэкономические вопросы</t>
  </si>
  <si>
    <t>Водное хозяйство</t>
  </si>
  <si>
    <t>Дорожное хозяйство(дорожные фонды)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</si>
  <si>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на 2018-2020 года"</t>
  </si>
  <si>
    <t>08 0 00 00000</t>
  </si>
  <si>
    <t>Основное мероприятие "Ремонт автомобильных дорог и искусственных сооружений на них"</t>
  </si>
  <si>
    <t>08 0 01 00000</t>
  </si>
  <si>
    <t>08 0 01 А0000</t>
  </si>
  <si>
    <t>Основное мероприятие "Содержание автомобильных дорог"</t>
  </si>
  <si>
    <t>08 0 03 00000</t>
  </si>
  <si>
    <t>08 0 03 А0000</t>
  </si>
  <si>
    <t>Основное мероприятие "Повышение безопасности дорожного движения"</t>
  </si>
  <si>
    <t>08 0 04 00000</t>
  </si>
  <si>
    <t>08 0 04 А0000</t>
  </si>
  <si>
    <t>Основное мероприятие "Приобретение дорожной техники"</t>
  </si>
  <si>
    <t>08 0 05 00000</t>
  </si>
  <si>
    <t>08 0 05 А0000</t>
  </si>
  <si>
    <t>Основное мероприятие "Достижение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дорожного фонда Аткарского муниципального района"</t>
  </si>
  <si>
    <t>08 0 06 00000</t>
  </si>
  <si>
    <t>Иные межбюджетные трансферты передаваемые бюджету городского поселения на ремонт автомобильных дорог, тротуаров и дворовых территорий многоквартирных домов на территории г. Аткарск</t>
  </si>
  <si>
    <t>08 0 06 00450</t>
  </si>
  <si>
    <t>Межбюджетные трансферты</t>
  </si>
  <si>
    <t>500</t>
  </si>
  <si>
    <t>Иные межбюджетные трансферты</t>
  </si>
  <si>
    <t>540</t>
  </si>
  <si>
    <t>Основное мероприятие "Капитальный ремонт, ремонт и содержание автомобильных дорог  общего пользования местного значения"</t>
  </si>
  <si>
    <t>08 0 08 00000</t>
  </si>
  <si>
    <t>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</si>
  <si>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08 0 08 D7300</t>
  </si>
  <si>
    <t>Капитальный ремонт, ремонт и содержание автомобильных дорог общего пользования местного значения за счет средств муниципального дорожного фонда</t>
  </si>
  <si>
    <t>08 0 08 S7300</t>
  </si>
  <si>
    <t>Основное мероприятие "Приобретение дорожно-эксплуатационной техники,необходимой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значения"</t>
  </si>
  <si>
    <t>08 0 10 00000</t>
  </si>
  <si>
    <t>Приобретение дорожно-эксплуатационной техники,необходимой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областного дорожного фонда</t>
  </si>
  <si>
    <t>08 0 10 D7900</t>
  </si>
  <si>
    <t>Приобретение дорожно-эксплуатационной техники,необходимой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за счет средств местного бюджета</t>
  </si>
  <si>
    <t>08 0 10 S7900</t>
  </si>
  <si>
    <t>Другие вопросы в области национальной экономики</t>
  </si>
  <si>
    <t>Муниципальная программа "Формирование и проведение государственного кадастрового учета земельных участков на 2016-2018 год для передачи бесплатно гражданам, имеющим трех и более детей"</t>
  </si>
  <si>
    <t>03 0 00 00000</t>
  </si>
  <si>
    <t>Основное мероприятие "Проведение кадастровых работ и государственного кадастрового учета земельных участков для индивидуального жилищного строительства, дачного строительства, ведения садоводства или огородничества гражданами, имеющими трех и более детей"</t>
  </si>
  <si>
    <t>03 0 01 00000</t>
  </si>
  <si>
    <t>03 0 01 А0000</t>
  </si>
  <si>
    <t>Муниципальная программа "Формирование и проведение государственного кадастрового учета земельных участков на 2016-2018 год для муниципальных нужд"</t>
  </si>
  <si>
    <t>05 0 00 00000</t>
  </si>
  <si>
    <t>Основное мероприятие "Проведение кадастровых работ и государственного кадастрового учета земельных участков для муниципальных нужд"</t>
  </si>
  <si>
    <t>05 0 01 00000</t>
  </si>
  <si>
    <t>05 0 01 А0000</t>
  </si>
  <si>
    <t>Основное мероприятие "Проведение оценки земельных участков для проведения торгов (конкурсов, аукционов) по продаже земельных участков, продаже права на заключение договоров аренды земельных участков"</t>
  </si>
  <si>
    <t>05 0 02 00000</t>
  </si>
  <si>
    <t>05 0 02 А0000</t>
  </si>
  <si>
    <t>Муниципальная программа "Развитие малого и среднего предпринимательства в Аткарском муниципальном районе на 2016 - 2018годы"</t>
  </si>
  <si>
    <t>06 0 00 00000</t>
  </si>
  <si>
    <t>Основное мероприятие "Предоставление субсидии на предоставление грантов вновь зарегистрированным и действующим менее одного года субъектам малого предпринимательства"</t>
  </si>
  <si>
    <t>06 0 01 00000</t>
  </si>
  <si>
    <t>Реализация мероприятий муниципальных программ развития малого и среднего предпринимательства за счет средств местного бюджета</t>
  </si>
  <si>
    <t>06 0 01 L064А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</si>
  <si>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</si>
  <si>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</si>
  <si>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"Развитие физической культуры, спорта и туризма Аткарского муниципального района на 2016-2018 год"</t>
  </si>
  <si>
    <t>22 0 00 00000</t>
  </si>
  <si>
    <t>Основное мероприятие "Развитие внутреннего и въездного туризма на территории Аткарского муниципального района"</t>
  </si>
  <si>
    <t>22 0 03 00000</t>
  </si>
  <si>
    <t>22 0 03 А0000</t>
  </si>
  <si>
    <t>Муниципальная программа "Разработка документов территориального планирования и градостроительного  зонирования Аткарского муниципального района на 2018 год"</t>
  </si>
  <si>
    <t>29 0 00 00000</t>
  </si>
  <si>
    <t>Основное мероприятие "Разработка местных нормативов градостроительного проектирования"</t>
  </si>
  <si>
    <t>29 0 01 00000</t>
  </si>
  <si>
    <t>29 0 01 А0000</t>
  </si>
  <si>
    <t>Основное мероприятие " Внесение изменений в Схему территориального планирования"</t>
  </si>
  <si>
    <t>29 0 03 00000</t>
  </si>
  <si>
    <t>29 0 03 А0000</t>
  </si>
  <si>
    <t>Основное мероприятие " Разработка проектов Генеральных планов муниципальных образований сельских поселений "</t>
  </si>
  <si>
    <t>29 0 05 00000</t>
  </si>
  <si>
    <t>29 0 05 А0000</t>
  </si>
  <si>
    <t>Основное мероприятие "Выполнение работ по формированию документов в виде графического и текстового описания местоположения границ территориальных зон"</t>
  </si>
  <si>
    <t>29 0 06 00000</t>
  </si>
  <si>
    <t>Обеспечение надлежащего осуществления полномочий по решению вопросов местного значения</t>
  </si>
  <si>
    <t>29 0 06 79200</t>
  </si>
  <si>
    <t xml:space="preserve">ЖИЛИЩНО-КОММУНАЛЬНОЕ ХОЗЯЙСТВО </t>
  </si>
  <si>
    <t>Жилищное хозяйство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</si>
  <si>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</si>
  <si>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85 4 00 77И00</t>
  </si>
  <si>
    <t>Коммунальное хозяйство</t>
  </si>
  <si>
    <t>Муниципальная программа "Энергосбережение и повышение энергетической эффективности Аткарского муниципального района на 2018 год"</t>
  </si>
  <si>
    <t>65 0 00 00000</t>
  </si>
  <si>
    <t>Основное мероприятие "Техническое перевооружение котельных"</t>
  </si>
  <si>
    <t>65 0 01 00000</t>
  </si>
  <si>
    <t>65 0 01 А0000</t>
  </si>
  <si>
    <t>Благоустройство</t>
  </si>
  <si>
    <t>Другие вопросы в области жилищно-коммунального хозяйства</t>
  </si>
  <si>
    <t>60 0 00 00000</t>
  </si>
  <si>
    <t>Прочие мероприятия по благоустройству</t>
  </si>
  <si>
    <t>60 5 00 00000</t>
  </si>
  <si>
    <t>Проведение мероприятий по отлову и содержанию безнадзорных животных</t>
  </si>
  <si>
    <t>60 5 00 77Д00</t>
  </si>
  <si>
    <t xml:space="preserve">ОБРАЗОВАНИЕ </t>
  </si>
  <si>
    <t>Дошкольное образование</t>
  </si>
  <si>
    <t>Муниципальная программа "Развитие образования  Аткарского муниципального района на 2018-2020 годы"</t>
  </si>
  <si>
    <t>70 0 00 00000</t>
  </si>
  <si>
    <t>Основное мероприятие "Обеспечение предоставления качественного дошкольного образования детям"</t>
  </si>
  <si>
    <t>70 0 01 00000</t>
  </si>
  <si>
    <t>Расходы на выполнение муниципального задания бюджетными и автономными учреждениями</t>
  </si>
  <si>
    <t>70 0 01 04100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</si>
  <si>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</si>
  <si>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</si>
  <si>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</si>
  <si>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</si>
  <si>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Расходы на иные цели муниципальных бюджетных и автономных учреждений и организаций</t>
  </si>
  <si>
    <t>70 0 01 04400</t>
  </si>
  <si>
    <t>Уплата земельного налога, налога на имущество и транспортного налога бюджетными и автономными учреждениями и организациями</t>
  </si>
  <si>
    <t>70 0 01 06300</t>
  </si>
  <si>
    <t>Обеспечение образовательной деятельности муниципальных дошкольных образовательных организаций</t>
  </si>
  <si>
    <t>70 0 01 76700</t>
  </si>
  <si>
    <t>Расходы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</si>
  <si>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70 0 01 76900</t>
  </si>
  <si>
    <t>Основное мероприятие" Реализация расходных обязательств,возникающих при выполнении полномочий по решению вопросов местного значения"</t>
  </si>
  <si>
    <t>70 0 07 00000</t>
  </si>
  <si>
    <t>Реализация расходных обязательств, возникающих при выполнении полномочий по решению вопросов местного значения</t>
  </si>
  <si>
    <t>70 0 07 72200</t>
  </si>
  <si>
    <t>70 0 09 00000</t>
  </si>
  <si>
    <t>Обеспечение повышения оплаты труда некоторых категорий работников муниципальных учреждений</t>
  </si>
  <si>
    <t>70 0 09 72300</t>
  </si>
  <si>
    <t>70 0 09 S2300</t>
  </si>
  <si>
    <t>Общее образование</t>
  </si>
  <si>
    <t>Основное мероприятие "Обеспечение предоставления качественного общего образования детям"</t>
  </si>
  <si>
    <t>70 0 02 00000</t>
  </si>
  <si>
    <t>70 0 02 04100</t>
  </si>
  <si>
    <t>Субсидии автономным учреждениям</t>
  </si>
  <si>
    <t>620</t>
  </si>
  <si>
    <t>70 0 02 04400</t>
  </si>
  <si>
    <t>70 0 02 06300</t>
  </si>
  <si>
    <t>70 0 02 76900</t>
  </si>
  <si>
    <t>Обеспечение образовательной деятельности муниципальных общеобразовательных учреждений</t>
  </si>
  <si>
    <t>70 0 02 77000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</si>
  <si>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</si>
  <si>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70 0 02 77200</t>
  </si>
  <si>
    <t>Основное мероприятие "Обеспечение надлежащего осуществления полномочий по решению вопросов местного значения"</t>
  </si>
  <si>
    <t>70 0 06 00000</t>
  </si>
  <si>
    <t>70 0 06 79200</t>
  </si>
  <si>
    <t>Основное мероприятие "Капитальный ремонт кровли (устройство скатной кровли) структурного подразделения- детский сад МОУ СОШ №8 города Аткарска Саратовской области"</t>
  </si>
  <si>
    <t>70 0 10 00000</t>
  </si>
  <si>
    <t>70 0 10 04400</t>
  </si>
  <si>
    <t>Дополнительное образование детей</t>
  </si>
  <si>
    <t>Основное мероприятие "Обеспечение предоставления качественного дополнительного образования детям"</t>
  </si>
  <si>
    <t>70 0 03 00000</t>
  </si>
  <si>
    <t>Расходы на выполнение муниципального задания муниципальных бюджетных и автономных учреждений и организаций</t>
  </si>
  <si>
    <t>70 0 03 04100</t>
  </si>
  <si>
    <t>70 0 03 04400</t>
  </si>
  <si>
    <t>Основное мероприятие "Обеспечение повышения оплаты труда отдельным категориям работников бюджетной сферы"</t>
  </si>
  <si>
    <t>70 0 05 00000</t>
  </si>
  <si>
    <t>Обеспечение повышения оплаты труда отдельным категориям работников бюджетной сферы</t>
  </si>
  <si>
    <t>70 0 05 71800</t>
  </si>
  <si>
    <t>Обеспечение повышения оплаты труда отдельным категориям работников бюджетной сферы за счет средств местного бюджета</t>
  </si>
  <si>
    <t>70 0 05 S1800</t>
  </si>
  <si>
    <t>Муниципальная программа "Развитие культуры на территории Аткарского муниципального района Саратовской области на 2018-2020 годы "</t>
  </si>
  <si>
    <t>71 0 00 00000</t>
  </si>
  <si>
    <t>Основное мероприятие "Сохранение и развитие дополнительного образования в сфере культуры и искусства Аткарского района"</t>
  </si>
  <si>
    <t>71 0 01 00000</t>
  </si>
  <si>
    <t>Расходы на выполнение муниципального задания муниципальных бюджетных и автономных учреждений</t>
  </si>
  <si>
    <t>71 0 01 04100</t>
  </si>
  <si>
    <t>71 0 01 04400</t>
  </si>
  <si>
    <t>Уплата земельного налога, налога на имущество и транспортного налога бюджетными и автономными учреждениями</t>
  </si>
  <si>
    <t>71 0 01 06300</t>
  </si>
  <si>
    <t>Основное мероприятие" Обеспечение повышения оплаты труда отдельным категориям работников бюджетной сферы"</t>
  </si>
  <si>
    <t>71 0 03 00000</t>
  </si>
  <si>
    <t>Выравнивание возможностей местных бюджетов по обеспечению повышения оплаты труда отдельным категориям работников бюджетной сферы за счет средств областного бюджета</t>
  </si>
  <si>
    <t>71 0 03 71800</t>
  </si>
  <si>
    <t>Выравнивание возможностей местных бюджетов по обеспечению повышения оплаты труда отдельным категориям работников бюджетной сферы за счет средств местного бюджета</t>
  </si>
  <si>
    <t>71 0 03 S1800</t>
  </si>
  <si>
    <t>71 0 05 00000</t>
  </si>
  <si>
    <t>71 0 05 72300</t>
  </si>
  <si>
    <t>71 0 05 S2300</t>
  </si>
  <si>
    <t>71 0 08 00000</t>
  </si>
  <si>
    <t>Реализация расходных обязательств,возникающих при выполнении полномочий по решению вопросов местного значения</t>
  </si>
  <si>
    <t>71 0 08 72200</t>
  </si>
  <si>
    <t>Молодежная политика и оздоровление детей</t>
  </si>
  <si>
    <t>Муниципальная программа "Организация летнего отдыха, оздоровления и занятости детей и подростков Аткарского муниципального района на 2018 год"</t>
  </si>
  <si>
    <t>09 0 00 00000</t>
  </si>
  <si>
    <t>Основное мероприятие "Организация отдыха детей работников предприятий, организаций независимо от организационно-правовой формы собственности в загородных оздоровительных лагерях"</t>
  </si>
  <si>
    <t>09 0 01 00000</t>
  </si>
  <si>
    <t>09 0 01 А0000</t>
  </si>
  <si>
    <t>Основное мероприятие "Организация отдыха детей на базе образовательных учреждений"</t>
  </si>
  <si>
    <t>09 0 02 00000</t>
  </si>
  <si>
    <t>09 0 02 А0000</t>
  </si>
  <si>
    <t>Основное мероприятие "Организация временной трудовой занятости подростков"</t>
  </si>
  <si>
    <t>09 0 03 00000</t>
  </si>
  <si>
    <t>09 0 03 А0000</t>
  </si>
  <si>
    <t>Основное мероприятие "Обеспечение доставки детей в места отдыха и оздоровления с медицинским сопровождением детских организованных групп в пути следования к месту отдыха и обратно,а также оказание медицинской помощи детям в пути следования и дальнейшую отправку их до места назначения в случае вынужденной госпитализации"</t>
  </si>
  <si>
    <t>09 0 04 00000</t>
  </si>
  <si>
    <t>09 0 04 А0000</t>
  </si>
  <si>
    <t>Другие вопросы в области образования</t>
  </si>
  <si>
    <t>Основное мероприятие "Хозяйственное и учебно-методическое обслуживание учреждений образования"</t>
  </si>
  <si>
    <t>70 0 08 00000</t>
  </si>
  <si>
    <t>70 0 08 42000</t>
  </si>
  <si>
    <t>70 0 08 62000</t>
  </si>
  <si>
    <t>Исполнение судебных решений, не связанных с погашением кредиторской задолженности</t>
  </si>
  <si>
    <t>85 8 00 00000</t>
  </si>
  <si>
    <t>Расходы по исполнительным листам</t>
  </si>
  <si>
    <t>85 8 00 09400</t>
  </si>
  <si>
    <t>КУЛЬТУРА,  КИНЕМАТОГРАФИЯ</t>
  </si>
  <si>
    <t>Культура</t>
  </si>
  <si>
    <t>Основное мероприятие"Сохранение и развитие библиотечной и культурно-досуговой деятельности"</t>
  </si>
  <si>
    <t>71 0 02 00000</t>
  </si>
  <si>
    <t>71 0 02 04100</t>
  </si>
  <si>
    <t>71 0 02 04400</t>
  </si>
  <si>
    <t>71 0 02 06300</t>
  </si>
  <si>
    <t>Основное мероприятие "Обеспечение развития и укрепления материально-технической базы муниципальных домов культуры"</t>
  </si>
  <si>
    <t>71 0 06 00000</t>
  </si>
  <si>
    <t>Обеспечение развития и укрепления материально-технической базы муниципальных домов культуры</t>
  </si>
  <si>
    <t>71 0 06 L4670</t>
  </si>
  <si>
    <t>Основное мероприятие "Поддержка отрасли культуры"</t>
  </si>
  <si>
    <t>71 0 07 00000</t>
  </si>
  <si>
    <t>Комплектование книжных фондов муниципальных общедоступных библиотек</t>
  </si>
  <si>
    <t>71 0 07 L5191</t>
  </si>
  <si>
    <t>Государственная поддержка лучших сельских учреждений</t>
  </si>
  <si>
    <t>71 0 07 L5192</t>
  </si>
  <si>
    <t>Подключение муниципальных общедоступных библиотек к информационно-телекоммуникационной сети "Интернет" и развитие библиотечного дела с учетом задачи расширения информационных технологий и оцифровки</t>
  </si>
  <si>
    <t>71 0 07 L5193</t>
  </si>
  <si>
    <t>Другие вопросы в области культуры, кинематографии</t>
  </si>
  <si>
    <t>Основное мероприятие "Хозяйственное обеспечение учреждений культуры"</t>
  </si>
  <si>
    <t>71 0 04 00000</t>
  </si>
  <si>
    <t>71 0 04 04200</t>
  </si>
  <si>
    <t>71 0 04 06200</t>
  </si>
  <si>
    <t>СОЦИАЛЬНАЯ ПОЛИТИКА</t>
  </si>
  <si>
    <t>Пенсионное обеспечение</t>
  </si>
  <si>
    <t>Муниципальная программа "Социальная политика Аткарского муниципального района на 2018-2020 годы"</t>
  </si>
  <si>
    <t>73 0 00 00000</t>
  </si>
  <si>
    <t>Основное мероприятие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</si>
  <si>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73 0 01 00000</t>
  </si>
  <si>
    <t>73 0 01 А0000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</si>
  <si>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</si>
  <si>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</si>
  <si>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</si>
  <si>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</si>
  <si>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</si>
  <si>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Муниципальная программа "Обеспечение жильем молодых семей"</t>
  </si>
  <si>
    <t>21 0 00 00000</t>
  </si>
  <si>
    <t>Основное мероприятие "Предоставление молодой семье- участникам программы социальной выплаты"</t>
  </si>
  <si>
    <t>21 0 01 00000</t>
  </si>
  <si>
    <t>Реализация мероприятий по обеспечению жильем молодых семей</t>
  </si>
  <si>
    <t>21 0 01 L4970</t>
  </si>
  <si>
    <t>Социальные выплаты гражданам, кроме публичных нормативных социальных выплат</t>
  </si>
  <si>
    <t>320</t>
  </si>
  <si>
    <t>Меры социальной поддержки и материальная поддержка отдельных категорий населения района</t>
  </si>
  <si>
    <t>72 0 00 00000</t>
  </si>
  <si>
    <t>Материальная поддержка отдельных категорий населения</t>
  </si>
  <si>
    <t>72 2 00 00000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</si>
  <si>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</si>
  <si>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72 2 00 77В00</t>
  </si>
  <si>
    <t>Основное мероприятие "Осуществление ежемесячной доплат к трудовой пенсии Почетным гражданам Аткарского муниципального района"</t>
  </si>
  <si>
    <t>73 0 02 00000</t>
  </si>
  <si>
    <t>73 0 02 А0000</t>
  </si>
  <si>
    <t>Основное мероприятие "Осуществление выплаты на оплату жилого помещения, отопления (топлива), электроэнергии медицинским работникам,перешедшим на пенсию непосредственно по окончании работы в организациях здравоохранения и проживающим в сельской местности Аткарского  муниципального района"</t>
  </si>
  <si>
    <t>73 0 03 00000</t>
  </si>
  <si>
    <t>73 0 03 А0000</t>
  </si>
  <si>
    <t>Охрана семьи и детства</t>
  </si>
  <si>
    <t>Компенсация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</si>
  <si>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72 3 00 00000</t>
  </si>
  <si>
    <t>72 3 00 77900</t>
  </si>
  <si>
    <t>ФИЗИЧЕСКАЯ КУЛЬТУРА И СПОРТ</t>
  </si>
  <si>
    <t xml:space="preserve">Физическая культура </t>
  </si>
  <si>
    <t>Основное мероприятие "Обеспечение качественных услуг в сфере физической культуры и детско-юношеского спорта"</t>
  </si>
  <si>
    <t>22 0 02 00000</t>
  </si>
  <si>
    <t>Расходы на выполнение муниципального задания бюджетными и автономными учреждениями и организациями</t>
  </si>
  <si>
    <t>22 0 02 04100</t>
  </si>
  <si>
    <t>22 0 02 72200</t>
  </si>
  <si>
    <t>22 0 02 72300</t>
  </si>
  <si>
    <t>22 0 02 S2300</t>
  </si>
  <si>
    <t>Массовый спорт</t>
  </si>
  <si>
    <t>Основное мероприятие "Спортивные мероприятия"</t>
  </si>
  <si>
    <t>22 0 01 00000</t>
  </si>
  <si>
    <t>22 0 01 А0000</t>
  </si>
  <si>
    <t>Спорт высших достижений</t>
  </si>
  <si>
    <t>СРЕДСТВА МАССОВОЙ ИНФОРМАЦИИ</t>
  </si>
  <si>
    <t>Периодическая печать и издательства</t>
  </si>
  <si>
    <t>Субсидии на возмещение затрат по размещению информационных материалов и правовых актов органов местного самоуправления</t>
  </si>
  <si>
    <t>85 6 00 00000</t>
  </si>
  <si>
    <t>85 6 00 05300</t>
  </si>
  <si>
    <t>Размещение социально значимой информации в печатных средствах массовой информации, учрежденных органами местного самоуправления</t>
  </si>
  <si>
    <t>85 6 00 78600</t>
  </si>
  <si>
    <t xml:space="preserve">ОБСЛУЖИВАНИЕ ГОСУДАРСТВЕННОГО И МУНИЦИПАЛЬНОГО ДОЛГА </t>
  </si>
  <si>
    <t>Обслуживание государственного внутреннего и муниципального долга</t>
  </si>
  <si>
    <t>Обслуживание долговых обязательств</t>
  </si>
  <si>
    <t>84 0 00 00000</t>
  </si>
  <si>
    <t>Процентные платежи по долговым обязательствам</t>
  </si>
  <si>
    <t>84 1 00 00000</t>
  </si>
  <si>
    <t>Процентные платежи по муниципальному долгу</t>
  </si>
  <si>
    <t>84 1 00 00810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</si>
  <si>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</si>
  <si>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</si>
  <si>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</si>
  <si>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</si>
  <si>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МЕЖБЮДЖЕТНЫЕ ТРАНСФЕРТЫ 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</si>
  <si>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</si>
  <si>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96 0 00 00000</t>
  </si>
  <si>
    <t>Межбюджетные трансферты из бюджета муниципального района бюджетам муниципальных образований</t>
  </si>
  <si>
    <t>96 2 00 00000</t>
  </si>
  <si>
    <t>Дотации на выравнивание бюджетной обеспеченности поселений из местного бюджета муниципального района (районного фонда финансовой поддержки поселений)</t>
  </si>
  <si>
    <t>96 2 00 00200</t>
  </si>
  <si>
    <t>Дотации</t>
  </si>
  <si>
    <t>510</t>
  </si>
  <si>
    <t>Исполнение государственных полномочий по расчету и предоставлению дотаций поселениям</t>
  </si>
  <si>
    <t>96 2 00 76100</t>
  </si>
  <si>
    <t>Прочие межбюджетные трансферты  общего характера</t>
  </si>
  <si>
    <t>Иные межбюджетные трансферты из местного бюджета муниципального района на поддержку мер по обеспечению сбалансированности бюджетов поселений</t>
  </si>
  <si>
    <t>96 2 00 00300</t>
  </si>
  <si>
    <t>0000000000</t>
  </si>
  <si>
    <t>000</t>
  </si>
  <si>
    <t>Всего</t>
  </si>
  <si>
    <t xml:space="preserve">"Об утверждении отчета </t>
  </si>
  <si>
    <t xml:space="preserve">от 25.05.2026 № 508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</si>
</sst>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0000"/>
    <numFmt numFmtId="167" formatCode="00"/>
    <numFmt numFmtId="168" formatCode="0000000000"/>
    <numFmt numFmtId="169" formatCode="000"/>
    <numFmt numFmtId="170" formatCode="#,##0.00;[Red]\-#,##0.00;0.00"/>
    <numFmt numFmtId="171" formatCode="#,##0.0_ ;[Red]\-#,##0.0\ "/>
    <numFmt numFmtId="172" formatCode="#,##0.00;[Red]\-#,##0.00"/>
  </numFmts>
  <fonts count="11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PT Astra Serif"/>
      <family val="1"/>
      <charset val="204"/>
    </font>
    <font>
      <b/>
      <sz val="9"/>
      <name val="PT Astra Serif"/>
      <family val="1"/>
      <charset val="204"/>
    </font>
    <font>
      <sz val="8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0"/>
      <name val="PT Astra Serif"/>
      <family val="1"/>
      <charset val="204"/>
    </font>
    <font>
      <sz val="8"/>
      <color rgb="FFFFFFFF"/>
      <name val="PT Astra Serif"/>
      <family val="1"/>
      <charset val="204"/>
    </font>
    <font>
      <sz val="9"/>
      <name val="PT Astra Serif"/>
      <family val="1"/>
      <charset val="204"/>
    </font>
    <font>
      <b/>
      <sz val="8"/>
      <name val="PT Astra Serif"/>
      <family val="1"/>
      <charset val="204"/>
    </font>
    <font>
      <sz val="9"/>
      <name val="PT Astra Serif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2" fillId="0" borderId="0" xfId="4" applyFont="1"/>
    <xf numFmtId="164" fontId="2" fillId="0" borderId="0" xfId="2" applyNumberFormat="1" applyFont="1" applyBorder="1" applyAlignment="1" applyProtection="1">
      <alignment horizontal="left"/>
      <protection hidden="1"/>
    </xf>
    <xf numFmtId="164" fontId="2" fillId="0" borderId="0" xfId="2" applyNumberFormat="1" applyFont="1" applyBorder="1" applyAlignment="1" applyProtection="1">
      <alignment horizontal="center"/>
      <protection hidden="1"/>
    </xf>
    <xf numFmtId="0" fontId="4" fillId="0" borderId="0" xfId="4" applyFont="1"/>
    <xf numFmtId="164" fontId="2" fillId="0" borderId="0" xfId="2" applyNumberFormat="1" applyFont="1" applyBorder="1" applyAlignment="1" applyProtection="1">
      <alignment horizontal="left" vertical="center"/>
      <protection hidden="1"/>
    </xf>
    <xf numFmtId="164" fontId="2" fillId="0" borderId="0" xfId="2" applyNumberFormat="1" applyFont="1" applyBorder="1" applyAlignment="1" applyProtection="1">
      <alignment vertical="center"/>
      <protection hidden="1"/>
    </xf>
    <xf numFmtId="0" fontId="2" fillId="0" borderId="0" xfId="2" applyFont="1" applyBorder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 wrapText="1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4" fontId="4" fillId="0" borderId="0" xfId="1" applyNumberFormat="1" applyFont="1" applyAlignment="1">
      <alignment horizontal="left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protection hidden="1"/>
    </xf>
    <xf numFmtId="0" fontId="8" fillId="0" borderId="0" xfId="1" applyFont="1" applyAlignment="1" applyProtection="1">
      <alignment horizontal="right"/>
      <protection hidden="1"/>
    </xf>
    <xf numFmtId="0" fontId="8" fillId="0" borderId="0" xfId="2" applyFont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protection hidden="1"/>
    </xf>
    <xf numFmtId="0" fontId="4" fillId="0" borderId="0" xfId="1" applyFont="1" applyBorder="1" applyAlignment="1" applyProtection="1">
      <alignment vertical="top"/>
      <protection hidden="1"/>
    </xf>
    <xf numFmtId="166" fontId="3" fillId="0" borderId="1" xfId="1" applyNumberFormat="1" applyFont="1" applyBorder="1" applyAlignment="1" applyProtection="1">
      <alignment wrapText="1"/>
      <protection hidden="1"/>
    </xf>
    <xf numFmtId="167" fontId="3" fillId="0" borderId="1" xfId="1" applyNumberFormat="1" applyFont="1" applyBorder="1" applyAlignment="1" applyProtection="1">
      <alignment horizontal="center"/>
      <protection hidden="1"/>
    </xf>
    <xf numFmtId="168" fontId="3" fillId="0" borderId="1" xfId="1" applyNumberFormat="1" applyFont="1" applyBorder="1" applyAlignment="1" applyProtection="1">
      <alignment horizontal="center"/>
      <protection hidden="1"/>
    </xf>
    <xf numFmtId="169" fontId="3" fillId="0" borderId="1" xfId="1" applyNumberFormat="1" applyFont="1" applyBorder="1" applyAlignment="1" applyProtection="1">
      <alignment horizontal="center"/>
      <protection hidden="1"/>
    </xf>
    <xf numFmtId="169" fontId="8" fillId="0" borderId="1" xfId="1" applyNumberFormat="1" applyFont="1" applyBorder="1" applyAlignment="1" applyProtection="1">
      <protection hidden="1"/>
    </xf>
    <xf numFmtId="170" fontId="3" fillId="0" borderId="1" xfId="1" applyNumberFormat="1" applyFont="1" applyBorder="1" applyAlignment="1" applyProtection="1">
      <protection hidden="1"/>
    </xf>
    <xf numFmtId="171" fontId="3" fillId="0" borderId="1" xfId="1" applyNumberFormat="1" applyFont="1" applyBorder="1" applyAlignment="1" applyProtection="1">
      <protection hidden="1"/>
    </xf>
    <xf numFmtId="165" fontId="3" fillId="0" borderId="1" xfId="1" applyNumberFormat="1" applyFont="1" applyBorder="1" applyAlignment="1" applyProtection="1">
      <protection hidden="1"/>
    </xf>
    <xf numFmtId="0" fontId="4" fillId="0" borderId="1" xfId="1" applyFont="1" applyBorder="1" applyAlignment="1" applyProtection="1">
      <protection hidden="1"/>
    </xf>
    <xf numFmtId="0" fontId="2" fillId="0" borderId="1" xfId="1" applyFont="1" applyBorder="1" applyProtection="1">
      <protection hidden="1"/>
    </xf>
    <xf numFmtId="165" fontId="3" fillId="0" borderId="1" xfId="1" applyNumberFormat="1" applyFont="1" applyBorder="1"/>
    <xf numFmtId="166" fontId="8" fillId="0" borderId="1" xfId="1" applyNumberFormat="1" applyFont="1" applyBorder="1" applyAlignment="1" applyProtection="1">
      <alignment wrapText="1"/>
      <protection hidden="1"/>
    </xf>
    <xf numFmtId="167" fontId="8" fillId="0" borderId="1" xfId="1" applyNumberFormat="1" applyFont="1" applyBorder="1" applyAlignment="1" applyProtection="1">
      <alignment horizontal="center"/>
      <protection hidden="1"/>
    </xf>
    <xf numFmtId="168" fontId="8" fillId="0" borderId="1" xfId="1" applyNumberFormat="1" applyFont="1" applyBorder="1" applyAlignment="1" applyProtection="1">
      <alignment horizontal="center"/>
      <protection hidden="1"/>
    </xf>
    <xf numFmtId="169" fontId="8" fillId="0" borderId="1" xfId="1" applyNumberFormat="1" applyFont="1" applyBorder="1" applyAlignment="1" applyProtection="1">
      <alignment horizontal="center"/>
      <protection hidden="1"/>
    </xf>
    <xf numFmtId="170" fontId="8" fillId="0" borderId="1" xfId="1" applyNumberFormat="1" applyFont="1" applyBorder="1" applyAlignment="1" applyProtection="1">
      <protection hidden="1"/>
    </xf>
    <xf numFmtId="171" fontId="8" fillId="0" borderId="1" xfId="1" applyNumberFormat="1" applyFont="1" applyBorder="1" applyAlignment="1" applyProtection="1">
      <protection hidden="1"/>
    </xf>
    <xf numFmtId="165" fontId="8" fillId="0" borderId="1" xfId="1" applyNumberFormat="1" applyFont="1" applyBorder="1" applyAlignment="1" applyProtection="1">
      <protection hidden="1"/>
    </xf>
    <xf numFmtId="165" fontId="8" fillId="0" borderId="1" xfId="1" applyNumberFormat="1" applyFont="1" applyBorder="1"/>
    <xf numFmtId="0" fontId="9" fillId="0" borderId="1" xfId="1" applyFont="1" applyBorder="1" applyAlignment="1" applyProtection="1">
      <protection hidden="1"/>
    </xf>
    <xf numFmtId="0" fontId="6" fillId="0" borderId="1" xfId="1" applyFont="1" applyBorder="1" applyProtection="1">
      <protection hidden="1"/>
    </xf>
    <xf numFmtId="0" fontId="4" fillId="0" borderId="0" xfId="1" applyFont="1" applyAlignment="1" applyProtection="1">
      <alignment vertical="top"/>
      <protection hidden="1"/>
    </xf>
    <xf numFmtId="0" fontId="9" fillId="0" borderId="0" xfId="1" applyFont="1" applyAlignment="1" applyProtection="1">
      <alignment vertical="top"/>
      <protection hidden="1"/>
    </xf>
    <xf numFmtId="0" fontId="2" fillId="0" borderId="0" xfId="1" applyFont="1" applyBorder="1" applyProtection="1">
      <protection hidden="1"/>
    </xf>
    <xf numFmtId="164" fontId="2" fillId="0" borderId="0" xfId="1" applyNumberFormat="1" applyFont="1" applyBorder="1" applyAlignment="1">
      <alignment horizontal="center"/>
    </xf>
    <xf numFmtId="0" fontId="9" fillId="0" borderId="3" xfId="1" applyFont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164" fontId="6" fillId="0" borderId="6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7" fontId="3" fillId="0" borderId="11" xfId="1" applyNumberFormat="1" applyFont="1" applyBorder="1" applyAlignment="1" applyProtection="1">
      <alignment horizontal="center"/>
      <protection hidden="1"/>
    </xf>
    <xf numFmtId="168" fontId="3" fillId="0" borderId="11" xfId="1" applyNumberFormat="1" applyFont="1" applyBorder="1" applyAlignment="1" applyProtection="1">
      <alignment horizontal="center"/>
      <protection hidden="1"/>
    </xf>
    <xf numFmtId="169" fontId="3" fillId="0" borderId="11" xfId="1" applyNumberFormat="1" applyFont="1" applyBorder="1" applyAlignment="1" applyProtection="1">
      <alignment horizontal="center"/>
      <protection hidden="1"/>
    </xf>
    <xf numFmtId="169" fontId="8" fillId="0" borderId="11" xfId="1" applyNumberFormat="1" applyFont="1" applyBorder="1" applyAlignment="1" applyProtection="1">
      <protection hidden="1"/>
    </xf>
    <xf numFmtId="170" fontId="3" fillId="0" borderId="11" xfId="1" applyNumberFormat="1" applyFont="1" applyBorder="1" applyAlignment="1" applyProtection="1">
      <protection hidden="1"/>
    </xf>
    <xf numFmtId="171" fontId="3" fillId="0" borderId="11" xfId="1" applyNumberFormat="1" applyFont="1" applyBorder="1" applyAlignment="1" applyProtection="1">
      <protection hidden="1"/>
    </xf>
    <xf numFmtId="165" fontId="3" fillId="0" borderId="11" xfId="1" applyNumberFormat="1" applyFont="1" applyBorder="1" applyAlignment="1" applyProtection="1">
      <protection hidden="1"/>
    </xf>
    <xf numFmtId="0" fontId="4" fillId="0" borderId="11" xfId="1" applyFont="1" applyBorder="1" applyAlignment="1" applyProtection="1">
      <protection hidden="1"/>
    </xf>
    <xf numFmtId="0" fontId="2" fillId="0" borderId="11" xfId="1" applyFont="1" applyBorder="1" applyProtection="1">
      <protection hidden="1"/>
    </xf>
    <xf numFmtId="165" fontId="3" fillId="0" borderId="11" xfId="1" applyNumberFormat="1" applyFont="1" applyBorder="1"/>
    <xf numFmtId="164" fontId="6" fillId="0" borderId="12" xfId="1" applyNumberFormat="1" applyFont="1" applyBorder="1" applyAlignment="1">
      <alignment horizontal="center"/>
    </xf>
    <xf numFmtId="0" fontId="9" fillId="0" borderId="8" xfId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center" vertical="center"/>
      <protection hidden="1"/>
    </xf>
    <xf numFmtId="0" fontId="9" fillId="0" borderId="8" xfId="1" applyFont="1" applyBorder="1" applyAlignment="1" applyProtection="1">
      <alignment horizontal="center" vertical="center" wrapText="1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8" fillId="0" borderId="13" xfId="1" applyFont="1" applyBorder="1" applyAlignment="1" applyProtection="1">
      <protection hidden="1"/>
    </xf>
    <xf numFmtId="0" fontId="8" fillId="0" borderId="14" xfId="1" applyFont="1" applyBorder="1" applyAlignment="1" applyProtection="1">
      <protection hidden="1"/>
    </xf>
    <xf numFmtId="0" fontId="3" fillId="0" borderId="14" xfId="1" applyFont="1" applyBorder="1" applyAlignment="1" applyProtection="1">
      <protection hidden="1"/>
    </xf>
    <xf numFmtId="172" fontId="3" fillId="0" borderId="14" xfId="1" applyNumberFormat="1" applyFont="1" applyBorder="1" applyAlignment="1" applyProtection="1">
      <protection hidden="1"/>
    </xf>
    <xf numFmtId="171" fontId="8" fillId="0" borderId="14" xfId="1" applyNumberFormat="1" applyFont="1" applyBorder="1" applyAlignment="1" applyProtection="1">
      <protection hidden="1"/>
    </xf>
    <xf numFmtId="165" fontId="8" fillId="0" borderId="14" xfId="1" applyNumberFormat="1" applyFont="1" applyBorder="1" applyAlignment="1" applyProtection="1">
      <protection hidden="1"/>
    </xf>
    <xf numFmtId="0" fontId="4" fillId="0" borderId="14" xfId="1" applyFont="1" applyBorder="1" applyAlignment="1" applyProtection="1">
      <protection hidden="1"/>
    </xf>
    <xf numFmtId="0" fontId="2" fillId="0" borderId="14" xfId="1" applyFont="1" applyBorder="1" applyProtection="1">
      <protection hidden="1"/>
    </xf>
    <xf numFmtId="165" fontId="8" fillId="0" borderId="14" xfId="1" applyNumberFormat="1" applyFont="1" applyBorder="1"/>
    <xf numFmtId="164" fontId="2" fillId="0" borderId="15" xfId="1" applyNumberFormat="1" applyFont="1" applyBorder="1" applyAlignment="1">
      <alignment horizontal="center"/>
    </xf>
    <xf numFmtId="0" fontId="8" fillId="0" borderId="17" xfId="1" applyFont="1" applyBorder="1" applyAlignment="1" applyProtection="1">
      <protection hidden="1"/>
    </xf>
    <xf numFmtId="0" fontId="3" fillId="0" borderId="17" xfId="1" applyFont="1" applyBorder="1" applyAlignment="1" applyProtection="1">
      <alignment horizontal="center"/>
      <protection hidden="1"/>
    </xf>
    <xf numFmtId="0" fontId="3" fillId="0" borderId="17" xfId="1" applyFont="1" applyBorder="1" applyAlignment="1" applyProtection="1">
      <protection hidden="1"/>
    </xf>
    <xf numFmtId="170" fontId="3" fillId="0" borderId="17" xfId="1" applyNumberFormat="1" applyFont="1" applyBorder="1" applyAlignment="1" applyProtection="1">
      <protection hidden="1"/>
    </xf>
    <xf numFmtId="171" fontId="3" fillId="0" borderId="17" xfId="1" applyNumberFormat="1" applyFont="1" applyBorder="1" applyAlignment="1" applyProtection="1">
      <protection hidden="1"/>
    </xf>
    <xf numFmtId="165" fontId="3" fillId="0" borderId="17" xfId="1" applyNumberFormat="1" applyFont="1" applyBorder="1" applyAlignment="1" applyProtection="1">
      <protection hidden="1"/>
    </xf>
    <xf numFmtId="0" fontId="6" fillId="0" borderId="17" xfId="1" applyFont="1" applyBorder="1" applyAlignment="1" applyProtection="1">
      <protection hidden="1"/>
    </xf>
    <xf numFmtId="0" fontId="6" fillId="0" borderId="17" xfId="1" applyFont="1" applyBorder="1" applyProtection="1">
      <protection hidden="1"/>
    </xf>
    <xf numFmtId="165" fontId="3" fillId="0" borderId="17" xfId="1" applyNumberFormat="1" applyFont="1" applyBorder="1"/>
    <xf numFmtId="164" fontId="6" fillId="0" borderId="18" xfId="1" applyNumberFormat="1" applyFont="1" applyBorder="1" applyAlignment="1">
      <alignment horizontal="center"/>
    </xf>
    <xf numFmtId="166" fontId="8" fillId="0" borderId="5" xfId="1" applyNumberFormat="1" applyFont="1" applyBorder="1" applyAlignment="1" applyProtection="1">
      <alignment wrapText="1"/>
      <protection hidden="1"/>
    </xf>
    <xf numFmtId="166" fontId="8" fillId="0" borderId="1" xfId="1" applyNumberFormat="1" applyFont="1" applyBorder="1" applyAlignment="1" applyProtection="1">
      <alignment wrapText="1"/>
      <protection hidden="1"/>
    </xf>
    <xf numFmtId="0" fontId="3" fillId="0" borderId="16" xfId="1" applyFont="1" applyBorder="1" applyAlignment="1" applyProtection="1">
      <alignment horizontal="left"/>
      <protection hidden="1"/>
    </xf>
    <xf numFmtId="0" fontId="3" fillId="0" borderId="17" xfId="1" applyFont="1" applyBorder="1" applyAlignment="1" applyProtection="1">
      <alignment horizontal="left"/>
      <protection hidden="1"/>
    </xf>
    <xf numFmtId="166" fontId="3" fillId="0" borderId="5" xfId="1" applyNumberFormat="1" applyFont="1" applyBorder="1" applyAlignment="1" applyProtection="1">
      <alignment wrapText="1"/>
      <protection hidden="1"/>
    </xf>
    <xf numFmtId="166" fontId="3" fillId="0" borderId="1" xfId="1" applyNumberFormat="1" applyFont="1" applyBorder="1" applyAlignment="1" applyProtection="1">
      <alignment wrapText="1"/>
      <protection hidden="1"/>
    </xf>
    <xf numFmtId="166" fontId="8" fillId="0" borderId="5" xfId="1" applyNumberFormat="1" applyFont="1" applyBorder="1" applyAlignment="1" applyProtection="1">
      <alignment horizontal="left" vertical="center" wrapText="1"/>
      <protection hidden="1"/>
    </xf>
    <xf numFmtId="166" fontId="8" fillId="0" borderId="1" xfId="1" applyNumberFormat="1" applyFont="1" applyBorder="1" applyAlignment="1" applyProtection="1">
      <alignment horizontal="left" vertical="center" wrapText="1"/>
      <protection hidden="1"/>
    </xf>
    <xf numFmtId="166" fontId="8" fillId="0" borderId="5" xfId="1" applyNumberFormat="1" applyFont="1" applyBorder="1" applyAlignment="1" applyProtection="1">
      <alignment horizontal="left" wrapText="1"/>
      <protection hidden="1"/>
    </xf>
    <xf numFmtId="166" fontId="8" fillId="0" borderId="1" xfId="1" applyNumberFormat="1" applyFont="1" applyBorder="1" applyAlignment="1" applyProtection="1">
      <alignment horizontal="left" wrapText="1"/>
      <protection hidden="1"/>
    </xf>
    <xf numFmtId="169" fontId="10" fillId="0" borderId="5" xfId="0" applyNumberFormat="1" applyFont="1" applyBorder="1" applyAlignment="1" applyProtection="1">
      <alignment wrapText="1"/>
      <protection hidden="1"/>
    </xf>
    <xf numFmtId="169" fontId="10" fillId="0" borderId="1" xfId="0" applyNumberFormat="1" applyFont="1" applyBorder="1" applyAlignment="1" applyProtection="1">
      <alignment wrapText="1"/>
      <protection hidden="1"/>
    </xf>
    <xf numFmtId="166" fontId="3" fillId="0" borderId="5" xfId="1" applyNumberFormat="1" applyFont="1" applyBorder="1" applyAlignment="1" applyProtection="1">
      <alignment horizontal="left" wrapText="1"/>
      <protection hidden="1"/>
    </xf>
    <xf numFmtId="166" fontId="3" fillId="0" borderId="1" xfId="1" applyNumberFormat="1" applyFont="1" applyBorder="1" applyAlignment="1" applyProtection="1">
      <alignment horizontal="left" wrapText="1"/>
      <protection hidden="1"/>
    </xf>
    <xf numFmtId="166" fontId="3" fillId="0" borderId="10" xfId="1" applyNumberFormat="1" applyFont="1" applyBorder="1" applyAlignment="1" applyProtection="1">
      <alignment wrapText="1"/>
      <protection hidden="1"/>
    </xf>
    <xf numFmtId="166" fontId="3" fillId="0" borderId="11" xfId="1" applyNumberFormat="1" applyFont="1" applyBorder="1" applyAlignment="1" applyProtection="1">
      <alignment wrapText="1"/>
      <protection hidden="1"/>
    </xf>
    <xf numFmtId="0" fontId="6" fillId="0" borderId="0" xfId="4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164" fontId="3" fillId="0" borderId="4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0" fontId="9" fillId="0" borderId="7" xfId="1" applyFont="1" applyBorder="1" applyAlignment="1" applyProtection="1">
      <alignment horizontal="center" vertical="center"/>
      <protection hidden="1"/>
    </xf>
    <xf numFmtId="0" fontId="9" fillId="0" borderId="8" xfId="1" applyFont="1" applyBorder="1" applyAlignment="1" applyProtection="1">
      <alignment horizontal="center" vertical="center"/>
      <protection hidden="1"/>
    </xf>
  </cellXfs>
  <cellStyles count="5">
    <cellStyle name="Excel Built-in Explanatory Text" xfId="4"/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682"/>
  <sheetViews>
    <sheetView showGridLines="0" showZeros="0" tabSelected="1" topLeftCell="A2" zoomScaleNormal="100" workbookViewId="0">
      <selection activeCell="AA6" sqref="AA6"/>
    </sheetView>
  </sheetViews>
  <sheetFormatPr defaultRowHeight="15" x14ac:dyDescent="0.25"/>
  <cols>
    <col min="1" max="1" width="1.42578125" style="1" customWidth="1"/>
    <col min="2" max="2" width="38" style="1" customWidth="1"/>
    <col min="3" max="3" width="0.7109375" style="1" customWidth="1"/>
    <col min="4" max="4" width="0.5703125" style="1" customWidth="1"/>
    <col min="5" max="5" width="0.140625" style="1" customWidth="1"/>
    <col min="6" max="6" width="0.7109375" style="1" customWidth="1"/>
    <col min="7" max="7" width="0.5703125" style="1" customWidth="1"/>
    <col min="8" max="8" width="0.140625" style="1" customWidth="1"/>
    <col min="9" max="9" width="8" style="1" customWidth="1"/>
    <col min="10" max="11" width="11.5703125" style="1" hidden="1" customWidth="1"/>
    <col min="12" max="12" width="0.140625" style="1" customWidth="1"/>
    <col min="13" max="14" width="11.5703125" style="1" customWidth="1"/>
    <col min="15" max="15" width="12.5703125" style="1" hidden="1" customWidth="1"/>
    <col min="16" max="16" width="9.140625" style="1" hidden="1" customWidth="1"/>
    <col min="17" max="17" width="11.5703125" style="1" hidden="1" customWidth="1"/>
    <col min="18" max="18" width="0.140625" style="1" hidden="1" customWidth="1"/>
    <col min="19" max="22" width="14.5703125" style="1" hidden="1" customWidth="1"/>
    <col min="23" max="23" width="1" style="1" hidden="1" customWidth="1"/>
    <col min="24" max="25" width="11.5703125" style="1" hidden="1" customWidth="1"/>
    <col min="26" max="26" width="13.7109375" style="1" hidden="1" customWidth="1"/>
    <col min="27" max="27" width="21.42578125" style="2" customWidth="1"/>
    <col min="28" max="28" width="8.85546875" style="1" customWidth="1"/>
    <col min="29" max="29" width="3.140625" style="1" hidden="1" customWidth="1"/>
    <col min="30" max="1025" width="9.140625" style="1" customWidth="1"/>
  </cols>
  <sheetData>
    <row r="1" spans="1:27" hidden="1" x14ac:dyDescent="0.25"/>
    <row r="2" spans="1:27" ht="9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0</v>
      </c>
      <c r="T2" s="6"/>
      <c r="U2" s="6"/>
      <c r="V2" s="6"/>
      <c r="W2" s="6"/>
      <c r="X2" s="6"/>
      <c r="Y2" s="6"/>
      <c r="Z2" s="6"/>
      <c r="AA2" s="7"/>
    </row>
    <row r="3" spans="1:27" ht="10.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1</v>
      </c>
      <c r="T3" s="6"/>
      <c r="U3" s="6"/>
      <c r="V3" s="6"/>
      <c r="W3" s="6"/>
      <c r="X3" s="6"/>
      <c r="Y3" s="6"/>
      <c r="Z3" s="6"/>
      <c r="AA3" s="8" t="s">
        <v>0</v>
      </c>
    </row>
    <row r="4" spans="1:27" ht="12.7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 t="s">
        <v>2</v>
      </c>
      <c r="T4" s="9"/>
      <c r="U4" s="9"/>
      <c r="V4" s="9"/>
      <c r="W4" s="9"/>
      <c r="X4" s="9"/>
      <c r="Y4" s="9"/>
      <c r="Z4" s="9"/>
      <c r="AA4" s="8" t="s">
        <v>1</v>
      </c>
    </row>
    <row r="5" spans="1:27" ht="12.75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 t="s">
        <v>3</v>
      </c>
      <c r="T5" s="10"/>
      <c r="U5" s="10"/>
      <c r="V5" s="10"/>
      <c r="W5" s="10"/>
      <c r="X5" s="11"/>
      <c r="Y5" s="11"/>
      <c r="Z5" s="11"/>
      <c r="AA5" s="8" t="s">
        <v>2</v>
      </c>
    </row>
    <row r="6" spans="1:27" ht="12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 t="s">
        <v>4</v>
      </c>
      <c r="T6" s="9"/>
      <c r="U6" s="9"/>
      <c r="V6" s="9"/>
      <c r="W6" s="9"/>
      <c r="X6" s="9"/>
      <c r="Y6" s="9"/>
      <c r="Z6" s="9"/>
      <c r="AA6" s="8" t="s">
        <v>499</v>
      </c>
    </row>
    <row r="7" spans="1:27" ht="11.2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5</v>
      </c>
      <c r="T7" s="9"/>
      <c r="U7" s="9"/>
      <c r="V7" s="9"/>
      <c r="W7" s="9"/>
      <c r="X7" s="9"/>
      <c r="Y7" s="9"/>
      <c r="Z7" s="9"/>
      <c r="AA7" s="8" t="s">
        <v>498</v>
      </c>
    </row>
    <row r="8" spans="1:27" ht="12.75" customHeigh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6</v>
      </c>
      <c r="T8" s="10"/>
      <c r="U8" s="10"/>
      <c r="V8" s="10"/>
      <c r="W8" s="10"/>
      <c r="X8" s="11"/>
      <c r="Y8" s="11"/>
      <c r="Z8" s="11"/>
      <c r="AA8" s="8" t="s">
        <v>7</v>
      </c>
    </row>
    <row r="9" spans="1:27" ht="12.75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 t="s">
        <v>6</v>
      </c>
      <c r="T9" s="9"/>
      <c r="U9" s="9"/>
      <c r="V9" s="9"/>
      <c r="W9" s="9"/>
      <c r="X9" s="9"/>
      <c r="Y9" s="9"/>
      <c r="Z9" s="9"/>
      <c r="AA9" s="8" t="s">
        <v>8</v>
      </c>
    </row>
    <row r="10" spans="1:27" ht="11.25" customHeight="1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2"/>
      <c r="T10" s="12"/>
      <c r="U10" s="12"/>
      <c r="V10" s="12"/>
      <c r="W10" s="13"/>
      <c r="X10" s="14"/>
      <c r="Y10" s="14"/>
      <c r="AA10" s="15" t="s">
        <v>9</v>
      </c>
    </row>
    <row r="11" spans="1:27" ht="21.75" customHeight="1" x14ac:dyDescent="0.25">
      <c r="A11" s="109" t="s">
        <v>10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ht="13.5" customHeight="1" thickBo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6"/>
      <c r="S12" s="16"/>
      <c r="T12" s="18">
        <v>2018</v>
      </c>
      <c r="U12" s="18"/>
      <c r="V12" s="19" t="s">
        <v>11</v>
      </c>
      <c r="W12" s="16"/>
      <c r="X12" s="16"/>
      <c r="Y12" s="16"/>
      <c r="Z12" s="20" t="s">
        <v>11</v>
      </c>
      <c r="AA12" s="21" t="s">
        <v>11</v>
      </c>
    </row>
    <row r="13" spans="1:27" ht="15" customHeight="1" x14ac:dyDescent="0.25">
      <c r="A13" s="16"/>
      <c r="B13" s="110" t="s">
        <v>12</v>
      </c>
      <c r="C13" s="111"/>
      <c r="D13" s="111"/>
      <c r="E13" s="111"/>
      <c r="F13" s="111"/>
      <c r="G13" s="111"/>
      <c r="H13" s="111"/>
      <c r="I13" s="111"/>
      <c r="J13" s="53"/>
      <c r="K13" s="53"/>
      <c r="L13" s="54"/>
      <c r="M13" s="114" t="s">
        <v>13</v>
      </c>
      <c r="N13" s="114" t="s">
        <v>14</v>
      </c>
      <c r="O13" s="114" t="s">
        <v>15</v>
      </c>
      <c r="P13" s="114" t="s">
        <v>16</v>
      </c>
      <c r="Q13" s="55" t="s">
        <v>17</v>
      </c>
      <c r="R13" s="111" t="s">
        <v>18</v>
      </c>
      <c r="S13" s="111"/>
      <c r="T13" s="111"/>
      <c r="U13" s="111"/>
      <c r="V13" s="111"/>
      <c r="W13" s="111"/>
      <c r="X13" s="111"/>
      <c r="Y13" s="111"/>
      <c r="Z13" s="111"/>
      <c r="AA13" s="116" t="s">
        <v>18</v>
      </c>
    </row>
    <row r="14" spans="1:27" ht="4.5" customHeight="1" x14ac:dyDescent="0.25">
      <c r="A14" s="16"/>
      <c r="B14" s="112"/>
      <c r="C14" s="113"/>
      <c r="D14" s="113"/>
      <c r="E14" s="113"/>
      <c r="F14" s="113"/>
      <c r="G14" s="113"/>
      <c r="H14" s="113"/>
      <c r="I14" s="113"/>
      <c r="J14" s="23"/>
      <c r="K14" s="23"/>
      <c r="L14" s="24"/>
      <c r="M14" s="115"/>
      <c r="N14" s="115"/>
      <c r="O14" s="115"/>
      <c r="P14" s="115"/>
      <c r="Q14" s="25"/>
      <c r="R14" s="25" t="s">
        <v>19</v>
      </c>
      <c r="S14" s="25" t="s">
        <v>19</v>
      </c>
      <c r="T14" s="22" t="s">
        <v>20</v>
      </c>
      <c r="U14" s="22" t="s">
        <v>20</v>
      </c>
      <c r="V14" s="22" t="s">
        <v>21</v>
      </c>
      <c r="W14" s="22" t="s">
        <v>21</v>
      </c>
      <c r="X14" s="22" t="s">
        <v>21</v>
      </c>
      <c r="Y14" s="22" t="s">
        <v>21</v>
      </c>
      <c r="Z14" s="22" t="s">
        <v>21</v>
      </c>
      <c r="AA14" s="117"/>
    </row>
    <row r="15" spans="1:27" ht="11.25" customHeight="1" thickBot="1" x14ac:dyDescent="0.3">
      <c r="A15" s="26"/>
      <c r="B15" s="118">
        <v>1</v>
      </c>
      <c r="C15" s="119"/>
      <c r="D15" s="119"/>
      <c r="E15" s="119"/>
      <c r="F15" s="119"/>
      <c r="G15" s="119"/>
      <c r="H15" s="119"/>
      <c r="I15" s="119"/>
      <c r="J15" s="69"/>
      <c r="K15" s="69"/>
      <c r="L15" s="70"/>
      <c r="M15" s="69">
        <v>2</v>
      </c>
      <c r="N15" s="69">
        <v>3</v>
      </c>
      <c r="O15" s="69">
        <v>4</v>
      </c>
      <c r="P15" s="69">
        <v>5</v>
      </c>
      <c r="Q15" s="69">
        <v>6</v>
      </c>
      <c r="R15" s="71">
        <v>6</v>
      </c>
      <c r="S15" s="71">
        <v>6</v>
      </c>
      <c r="T15" s="71">
        <v>7</v>
      </c>
      <c r="U15" s="71">
        <v>7</v>
      </c>
      <c r="V15" s="71">
        <v>8</v>
      </c>
      <c r="W15" s="71">
        <v>8</v>
      </c>
      <c r="X15" s="71">
        <v>8</v>
      </c>
      <c r="Y15" s="71">
        <v>8</v>
      </c>
      <c r="Z15" s="71">
        <v>8</v>
      </c>
      <c r="AA15" s="72">
        <v>4</v>
      </c>
    </row>
    <row r="16" spans="1:27" ht="12.75" customHeight="1" x14ac:dyDescent="0.25">
      <c r="A16" s="27"/>
      <c r="B16" s="107" t="s">
        <v>22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58">
        <v>1</v>
      </c>
      <c r="N16" s="58">
        <v>0</v>
      </c>
      <c r="O16" s="59"/>
      <c r="P16" s="60"/>
      <c r="Q16" s="61"/>
      <c r="R16" s="62">
        <v>48301038.770000003</v>
      </c>
      <c r="S16" s="63">
        <f t="shared" ref="S16:S47" si="0">R16/1000</f>
        <v>48301.038770000006</v>
      </c>
      <c r="T16" s="62">
        <v>40726100</v>
      </c>
      <c r="U16" s="64">
        <f t="shared" ref="U16:U47" si="1">T16/1000</f>
        <v>40726.1</v>
      </c>
      <c r="V16" s="62">
        <v>41795300</v>
      </c>
      <c r="W16" s="65"/>
      <c r="X16" s="66"/>
      <c r="Y16" s="66"/>
      <c r="Z16" s="67">
        <f t="shared" ref="Z16:Z47" si="2">V16/1000</f>
        <v>41795.300000000003</v>
      </c>
      <c r="AA16" s="68">
        <f>AA17+AA23+AA69+AA75+AA97+AA103</f>
        <v>95163.4</v>
      </c>
    </row>
    <row r="17" spans="1:27" ht="30.75" customHeight="1" x14ac:dyDescent="0.25">
      <c r="A17" s="27"/>
      <c r="B17" s="93" t="s">
        <v>23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40">
        <v>1</v>
      </c>
      <c r="N17" s="40">
        <v>2</v>
      </c>
      <c r="O17" s="41"/>
      <c r="P17" s="42"/>
      <c r="Q17" s="32"/>
      <c r="R17" s="43">
        <v>1768600</v>
      </c>
      <c r="S17" s="44">
        <f t="shared" si="0"/>
        <v>1768.6</v>
      </c>
      <c r="T17" s="43">
        <v>1840500</v>
      </c>
      <c r="U17" s="45">
        <f t="shared" si="1"/>
        <v>1840.5</v>
      </c>
      <c r="V17" s="43">
        <v>1840500</v>
      </c>
      <c r="W17" s="36"/>
      <c r="X17" s="37"/>
      <c r="Y17" s="37"/>
      <c r="Z17" s="46">
        <f t="shared" si="2"/>
        <v>1840.5</v>
      </c>
      <c r="AA17" s="57">
        <v>4921.7</v>
      </c>
    </row>
    <row r="18" spans="1:27" ht="23.25" hidden="1" customHeight="1" x14ac:dyDescent="0.25">
      <c r="A18" s="27"/>
      <c r="B18" s="93" t="s">
        <v>24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40">
        <v>1</v>
      </c>
      <c r="N18" s="40">
        <v>2</v>
      </c>
      <c r="O18" s="41" t="s">
        <v>25</v>
      </c>
      <c r="P18" s="42"/>
      <c r="Q18" s="32"/>
      <c r="R18" s="43">
        <v>1768600</v>
      </c>
      <c r="S18" s="44">
        <f t="shared" si="0"/>
        <v>1768.6</v>
      </c>
      <c r="T18" s="43">
        <v>1840500</v>
      </c>
      <c r="U18" s="45">
        <f t="shared" si="1"/>
        <v>1840.5</v>
      </c>
      <c r="V18" s="43">
        <v>1840500</v>
      </c>
      <c r="W18" s="36"/>
      <c r="X18" s="37"/>
      <c r="Y18" s="37"/>
      <c r="Z18" s="46">
        <f t="shared" si="2"/>
        <v>1840.5</v>
      </c>
      <c r="AA18" s="57"/>
    </row>
    <row r="19" spans="1:27" ht="23.25" hidden="1" customHeight="1" x14ac:dyDescent="0.25">
      <c r="A19" s="27"/>
      <c r="B19" s="93" t="s">
        <v>26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40">
        <v>1</v>
      </c>
      <c r="N19" s="40">
        <v>2</v>
      </c>
      <c r="O19" s="41" t="s">
        <v>27</v>
      </c>
      <c r="P19" s="42"/>
      <c r="Q19" s="32"/>
      <c r="R19" s="43">
        <v>1768600</v>
      </c>
      <c r="S19" s="44">
        <f t="shared" si="0"/>
        <v>1768.6</v>
      </c>
      <c r="T19" s="43">
        <v>1840500</v>
      </c>
      <c r="U19" s="45">
        <f t="shared" si="1"/>
        <v>1840.5</v>
      </c>
      <c r="V19" s="43">
        <v>1840500</v>
      </c>
      <c r="W19" s="36"/>
      <c r="X19" s="37"/>
      <c r="Y19" s="37"/>
      <c r="Z19" s="46">
        <f t="shared" si="2"/>
        <v>1840.5</v>
      </c>
      <c r="AA19" s="57"/>
    </row>
    <row r="20" spans="1:27" ht="23.25" hidden="1" customHeight="1" x14ac:dyDescent="0.25">
      <c r="A20" s="27"/>
      <c r="B20" s="93" t="s">
        <v>28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40">
        <v>1</v>
      </c>
      <c r="N20" s="40">
        <v>2</v>
      </c>
      <c r="O20" s="41" t="s">
        <v>29</v>
      </c>
      <c r="P20" s="42"/>
      <c r="Q20" s="32"/>
      <c r="R20" s="43">
        <v>1768600</v>
      </c>
      <c r="S20" s="44">
        <f t="shared" si="0"/>
        <v>1768.6</v>
      </c>
      <c r="T20" s="43">
        <v>1840500</v>
      </c>
      <c r="U20" s="45">
        <f t="shared" si="1"/>
        <v>1840.5</v>
      </c>
      <c r="V20" s="43">
        <v>1840500</v>
      </c>
      <c r="W20" s="36"/>
      <c r="X20" s="37"/>
      <c r="Y20" s="37"/>
      <c r="Z20" s="46">
        <f t="shared" si="2"/>
        <v>1840.5</v>
      </c>
      <c r="AA20" s="57"/>
    </row>
    <row r="21" spans="1:27" ht="63.75" hidden="1" customHeight="1" x14ac:dyDescent="0.25">
      <c r="A21" s="27"/>
      <c r="B21" s="93" t="s">
        <v>30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40">
        <v>1</v>
      </c>
      <c r="N21" s="40">
        <v>2</v>
      </c>
      <c r="O21" s="41" t="s">
        <v>29</v>
      </c>
      <c r="P21" s="42" t="s">
        <v>31</v>
      </c>
      <c r="Q21" s="32"/>
      <c r="R21" s="43">
        <v>1768600</v>
      </c>
      <c r="S21" s="44">
        <f t="shared" si="0"/>
        <v>1768.6</v>
      </c>
      <c r="T21" s="43">
        <v>1840500</v>
      </c>
      <c r="U21" s="45">
        <f t="shared" si="1"/>
        <v>1840.5</v>
      </c>
      <c r="V21" s="43">
        <v>1840500</v>
      </c>
      <c r="W21" s="36"/>
      <c r="X21" s="37"/>
      <c r="Y21" s="37"/>
      <c r="Z21" s="46">
        <f t="shared" si="2"/>
        <v>1840.5</v>
      </c>
      <c r="AA21" s="57"/>
    </row>
    <row r="22" spans="1:27" ht="29.25" hidden="1" customHeight="1" x14ac:dyDescent="0.25">
      <c r="A22" s="27"/>
      <c r="B22" s="93" t="s">
        <v>32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40">
        <v>1</v>
      </c>
      <c r="N22" s="40">
        <v>2</v>
      </c>
      <c r="O22" s="41" t="s">
        <v>29</v>
      </c>
      <c r="P22" s="42" t="s">
        <v>33</v>
      </c>
      <c r="Q22" s="32"/>
      <c r="R22" s="43">
        <v>1768600</v>
      </c>
      <c r="S22" s="44">
        <f t="shared" si="0"/>
        <v>1768.6</v>
      </c>
      <c r="T22" s="43">
        <v>1840500</v>
      </c>
      <c r="U22" s="45">
        <f t="shared" si="1"/>
        <v>1840.5</v>
      </c>
      <c r="V22" s="43">
        <v>1840500</v>
      </c>
      <c r="W22" s="36"/>
      <c r="X22" s="37"/>
      <c r="Y22" s="37"/>
      <c r="Z22" s="46">
        <f t="shared" si="2"/>
        <v>1840.5</v>
      </c>
      <c r="AA22" s="57"/>
    </row>
    <row r="23" spans="1:27" ht="42" customHeight="1" x14ac:dyDescent="0.25">
      <c r="A23" s="27"/>
      <c r="B23" s="93" t="s">
        <v>34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40">
        <v>1</v>
      </c>
      <c r="N23" s="40">
        <v>4</v>
      </c>
      <c r="O23" s="41"/>
      <c r="P23" s="42"/>
      <c r="Q23" s="32"/>
      <c r="R23" s="43">
        <v>17616400</v>
      </c>
      <c r="S23" s="44">
        <f t="shared" si="0"/>
        <v>17616.400000000001</v>
      </c>
      <c r="T23" s="43">
        <v>15087500</v>
      </c>
      <c r="U23" s="45">
        <f t="shared" si="1"/>
        <v>15087.5</v>
      </c>
      <c r="V23" s="43">
        <v>16172600</v>
      </c>
      <c r="W23" s="36"/>
      <c r="X23" s="37"/>
      <c r="Y23" s="37"/>
      <c r="Z23" s="46">
        <f t="shared" si="2"/>
        <v>16172.6</v>
      </c>
      <c r="AA23" s="57">
        <v>31577.4</v>
      </c>
    </row>
    <row r="24" spans="1:27" ht="23.25" hidden="1" customHeight="1" x14ac:dyDescent="0.25">
      <c r="A24" s="27"/>
      <c r="B24" s="93" t="s">
        <v>24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40">
        <v>1</v>
      </c>
      <c r="N24" s="40">
        <v>4</v>
      </c>
      <c r="O24" s="41" t="s">
        <v>25</v>
      </c>
      <c r="P24" s="42"/>
      <c r="Q24" s="32"/>
      <c r="R24" s="43">
        <v>17616400</v>
      </c>
      <c r="S24" s="44">
        <f t="shared" si="0"/>
        <v>17616.400000000001</v>
      </c>
      <c r="T24" s="43">
        <v>15087500</v>
      </c>
      <c r="U24" s="45">
        <f t="shared" si="1"/>
        <v>15087.5</v>
      </c>
      <c r="V24" s="43">
        <v>16172600</v>
      </c>
      <c r="W24" s="36"/>
      <c r="X24" s="37"/>
      <c r="Y24" s="37"/>
      <c r="Z24" s="46">
        <f t="shared" si="2"/>
        <v>16172.6</v>
      </c>
      <c r="AA24" s="57"/>
    </row>
    <row r="25" spans="1:27" ht="23.25" hidden="1" customHeight="1" x14ac:dyDescent="0.25">
      <c r="A25" s="27"/>
      <c r="B25" s="93" t="s">
        <v>35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40">
        <v>1</v>
      </c>
      <c r="N25" s="40">
        <v>4</v>
      </c>
      <c r="O25" s="41" t="s">
        <v>36</v>
      </c>
      <c r="P25" s="42"/>
      <c r="Q25" s="32"/>
      <c r="R25" s="43">
        <v>17616400</v>
      </c>
      <c r="S25" s="44">
        <f t="shared" si="0"/>
        <v>17616.400000000001</v>
      </c>
      <c r="T25" s="43">
        <v>15087500</v>
      </c>
      <c r="U25" s="45">
        <f t="shared" si="1"/>
        <v>15087.5</v>
      </c>
      <c r="V25" s="43">
        <v>16172600</v>
      </c>
      <c r="W25" s="36"/>
      <c r="X25" s="37"/>
      <c r="Y25" s="37"/>
      <c r="Z25" s="46">
        <f t="shared" si="2"/>
        <v>16172.6</v>
      </c>
      <c r="AA25" s="57"/>
    </row>
    <row r="26" spans="1:27" ht="23.25" hidden="1" customHeight="1" x14ac:dyDescent="0.25">
      <c r="A26" s="27"/>
      <c r="B26" s="93" t="s">
        <v>37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40">
        <v>1</v>
      </c>
      <c r="N26" s="40">
        <v>4</v>
      </c>
      <c r="O26" s="41" t="s">
        <v>38</v>
      </c>
      <c r="P26" s="42"/>
      <c r="Q26" s="32"/>
      <c r="R26" s="43">
        <v>15415700</v>
      </c>
      <c r="S26" s="44">
        <f t="shared" si="0"/>
        <v>15415.7</v>
      </c>
      <c r="T26" s="43">
        <v>12885800</v>
      </c>
      <c r="U26" s="45">
        <f t="shared" si="1"/>
        <v>12885.8</v>
      </c>
      <c r="V26" s="43">
        <v>13898800</v>
      </c>
      <c r="W26" s="36"/>
      <c r="X26" s="37"/>
      <c r="Y26" s="37"/>
      <c r="Z26" s="46">
        <f t="shared" si="2"/>
        <v>13898.8</v>
      </c>
      <c r="AA26" s="57"/>
    </row>
    <row r="27" spans="1:27" ht="64.5" hidden="1" customHeight="1" x14ac:dyDescent="0.25">
      <c r="A27" s="27"/>
      <c r="B27" s="93" t="s">
        <v>30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40">
        <v>1</v>
      </c>
      <c r="N27" s="40">
        <v>4</v>
      </c>
      <c r="O27" s="41" t="s">
        <v>38</v>
      </c>
      <c r="P27" s="42" t="s">
        <v>31</v>
      </c>
      <c r="Q27" s="32"/>
      <c r="R27" s="43">
        <v>13896372.51</v>
      </c>
      <c r="S27" s="44">
        <f t="shared" si="0"/>
        <v>13896.372509999999</v>
      </c>
      <c r="T27" s="43">
        <v>11697600</v>
      </c>
      <c r="U27" s="45">
        <f t="shared" si="1"/>
        <v>11697.6</v>
      </c>
      <c r="V27" s="43">
        <v>12710600</v>
      </c>
      <c r="W27" s="36"/>
      <c r="X27" s="37"/>
      <c r="Y27" s="37"/>
      <c r="Z27" s="46">
        <f t="shared" si="2"/>
        <v>12710.6</v>
      </c>
      <c r="AA27" s="57"/>
    </row>
    <row r="28" spans="1:27" ht="28.5" hidden="1" customHeight="1" x14ac:dyDescent="0.25">
      <c r="A28" s="27"/>
      <c r="B28" s="93" t="s">
        <v>32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0">
        <v>1</v>
      </c>
      <c r="N28" s="40">
        <v>4</v>
      </c>
      <c r="O28" s="41" t="s">
        <v>38</v>
      </c>
      <c r="P28" s="42" t="s">
        <v>33</v>
      </c>
      <c r="Q28" s="32"/>
      <c r="R28" s="43">
        <v>13896372.51</v>
      </c>
      <c r="S28" s="44">
        <f t="shared" si="0"/>
        <v>13896.372509999999</v>
      </c>
      <c r="T28" s="43">
        <v>11697600</v>
      </c>
      <c r="U28" s="45">
        <f t="shared" si="1"/>
        <v>11697.6</v>
      </c>
      <c r="V28" s="43">
        <v>12710600</v>
      </c>
      <c r="W28" s="36"/>
      <c r="X28" s="37"/>
      <c r="Y28" s="37"/>
      <c r="Z28" s="46">
        <f t="shared" si="2"/>
        <v>12710.6</v>
      </c>
      <c r="AA28" s="57"/>
    </row>
    <row r="29" spans="1:27" ht="23.25" hidden="1" customHeight="1" x14ac:dyDescent="0.25">
      <c r="A29" s="27"/>
      <c r="B29" s="93" t="s">
        <v>39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40">
        <v>1</v>
      </c>
      <c r="N29" s="40">
        <v>4</v>
      </c>
      <c r="O29" s="41" t="s">
        <v>38</v>
      </c>
      <c r="P29" s="42" t="s">
        <v>40</v>
      </c>
      <c r="Q29" s="32"/>
      <c r="R29" s="43">
        <v>1516322.9</v>
      </c>
      <c r="S29" s="44">
        <f t="shared" si="0"/>
        <v>1516.3228999999999</v>
      </c>
      <c r="T29" s="43">
        <v>1188200</v>
      </c>
      <c r="U29" s="45">
        <f t="shared" si="1"/>
        <v>1188.2</v>
      </c>
      <c r="V29" s="43">
        <v>1188200</v>
      </c>
      <c r="W29" s="36"/>
      <c r="X29" s="37"/>
      <c r="Y29" s="37"/>
      <c r="Z29" s="46">
        <f t="shared" si="2"/>
        <v>1188.2</v>
      </c>
      <c r="AA29" s="57"/>
    </row>
    <row r="30" spans="1:27" ht="39.75" hidden="1" customHeight="1" x14ac:dyDescent="0.25">
      <c r="A30" s="27"/>
      <c r="B30" s="93" t="s">
        <v>41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40">
        <v>1</v>
      </c>
      <c r="N30" s="40">
        <v>4</v>
      </c>
      <c r="O30" s="41" t="s">
        <v>38</v>
      </c>
      <c r="P30" s="42" t="s">
        <v>42</v>
      </c>
      <c r="Q30" s="32"/>
      <c r="R30" s="43">
        <v>1516322.9</v>
      </c>
      <c r="S30" s="44">
        <f t="shared" si="0"/>
        <v>1516.3228999999999</v>
      </c>
      <c r="T30" s="43">
        <v>1188200</v>
      </c>
      <c r="U30" s="45">
        <f t="shared" si="1"/>
        <v>1188.2</v>
      </c>
      <c r="V30" s="43">
        <v>1188200</v>
      </c>
      <c r="W30" s="36"/>
      <c r="X30" s="37"/>
      <c r="Y30" s="37"/>
      <c r="Z30" s="46">
        <f t="shared" si="2"/>
        <v>1188.2</v>
      </c>
      <c r="AA30" s="57"/>
    </row>
    <row r="31" spans="1:27" ht="17.25" hidden="1" customHeight="1" x14ac:dyDescent="0.25">
      <c r="A31" s="27"/>
      <c r="B31" s="93" t="s">
        <v>43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40">
        <v>1</v>
      </c>
      <c r="N31" s="40">
        <v>4</v>
      </c>
      <c r="O31" s="41" t="s">
        <v>38</v>
      </c>
      <c r="P31" s="42" t="s">
        <v>44</v>
      </c>
      <c r="Q31" s="32"/>
      <c r="R31" s="43">
        <v>3004.59</v>
      </c>
      <c r="S31" s="44">
        <f t="shared" si="0"/>
        <v>3.0045900000000003</v>
      </c>
      <c r="T31" s="43">
        <v>0</v>
      </c>
      <c r="U31" s="45">
        <f t="shared" si="1"/>
        <v>0</v>
      </c>
      <c r="V31" s="43">
        <v>0</v>
      </c>
      <c r="W31" s="36"/>
      <c r="X31" s="37"/>
      <c r="Y31" s="37"/>
      <c r="Z31" s="46">
        <f t="shared" si="2"/>
        <v>0</v>
      </c>
      <c r="AA31" s="57"/>
    </row>
    <row r="32" spans="1:27" ht="17.25" hidden="1" customHeight="1" x14ac:dyDescent="0.25">
      <c r="A32" s="27"/>
      <c r="B32" s="93" t="s">
        <v>45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40">
        <v>1</v>
      </c>
      <c r="N32" s="40">
        <v>4</v>
      </c>
      <c r="O32" s="41" t="s">
        <v>38</v>
      </c>
      <c r="P32" s="42" t="s">
        <v>46</v>
      </c>
      <c r="Q32" s="32"/>
      <c r="R32" s="43">
        <v>3004.59</v>
      </c>
      <c r="S32" s="44">
        <f t="shared" si="0"/>
        <v>3.0045900000000003</v>
      </c>
      <c r="T32" s="43">
        <v>0</v>
      </c>
      <c r="U32" s="45">
        <f t="shared" si="1"/>
        <v>0</v>
      </c>
      <c r="V32" s="43">
        <v>0</v>
      </c>
      <c r="W32" s="36"/>
      <c r="X32" s="37"/>
      <c r="Y32" s="37"/>
      <c r="Z32" s="46">
        <f t="shared" si="2"/>
        <v>0</v>
      </c>
      <c r="AA32" s="57"/>
    </row>
    <row r="33" spans="1:27" ht="42.75" hidden="1" customHeight="1" x14ac:dyDescent="0.25">
      <c r="A33" s="27"/>
      <c r="B33" s="93" t="s">
        <v>47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40">
        <v>1</v>
      </c>
      <c r="N33" s="40">
        <v>4</v>
      </c>
      <c r="O33" s="41" t="s">
        <v>48</v>
      </c>
      <c r="P33" s="42"/>
      <c r="Q33" s="32"/>
      <c r="R33" s="43">
        <v>200</v>
      </c>
      <c r="S33" s="44">
        <f t="shared" si="0"/>
        <v>0.2</v>
      </c>
      <c r="T33" s="43">
        <v>1300</v>
      </c>
      <c r="U33" s="45">
        <f t="shared" si="1"/>
        <v>1.3</v>
      </c>
      <c r="V33" s="43">
        <v>1300</v>
      </c>
      <c r="W33" s="36"/>
      <c r="X33" s="37"/>
      <c r="Y33" s="37"/>
      <c r="Z33" s="46">
        <f t="shared" si="2"/>
        <v>1.3</v>
      </c>
      <c r="AA33" s="57"/>
    </row>
    <row r="34" spans="1:27" ht="17.25" hidden="1" customHeight="1" x14ac:dyDescent="0.25">
      <c r="A34" s="27"/>
      <c r="B34" s="93" t="s">
        <v>43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40">
        <v>1</v>
      </c>
      <c r="N34" s="40">
        <v>4</v>
      </c>
      <c r="O34" s="41" t="s">
        <v>48</v>
      </c>
      <c r="P34" s="42" t="s">
        <v>44</v>
      </c>
      <c r="Q34" s="32"/>
      <c r="R34" s="43">
        <v>200</v>
      </c>
      <c r="S34" s="44">
        <f t="shared" si="0"/>
        <v>0.2</v>
      </c>
      <c r="T34" s="43">
        <v>1300</v>
      </c>
      <c r="U34" s="45">
        <f t="shared" si="1"/>
        <v>1.3</v>
      </c>
      <c r="V34" s="43">
        <v>1300</v>
      </c>
      <c r="W34" s="36"/>
      <c r="X34" s="37"/>
      <c r="Y34" s="37"/>
      <c r="Z34" s="46">
        <f t="shared" si="2"/>
        <v>1.3</v>
      </c>
      <c r="AA34" s="57"/>
    </row>
    <row r="35" spans="1:27" ht="12.75" hidden="1" customHeight="1" x14ac:dyDescent="0.25">
      <c r="A35" s="27"/>
      <c r="B35" s="93" t="s">
        <v>45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40">
        <v>1</v>
      </c>
      <c r="N35" s="40">
        <v>4</v>
      </c>
      <c r="O35" s="41" t="s">
        <v>48</v>
      </c>
      <c r="P35" s="42" t="s">
        <v>46</v>
      </c>
      <c r="Q35" s="32"/>
      <c r="R35" s="43">
        <v>200</v>
      </c>
      <c r="S35" s="44">
        <f t="shared" si="0"/>
        <v>0.2</v>
      </c>
      <c r="T35" s="43">
        <v>1300</v>
      </c>
      <c r="U35" s="45">
        <f t="shared" si="1"/>
        <v>1.3</v>
      </c>
      <c r="V35" s="43">
        <v>1300</v>
      </c>
      <c r="W35" s="36"/>
      <c r="X35" s="37"/>
      <c r="Y35" s="37"/>
      <c r="Z35" s="46">
        <f t="shared" si="2"/>
        <v>1.3</v>
      </c>
      <c r="AA35" s="57"/>
    </row>
    <row r="36" spans="1:27" ht="40.5" hidden="1" customHeight="1" x14ac:dyDescent="0.25">
      <c r="A36" s="27"/>
      <c r="B36" s="93" t="s">
        <v>49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40">
        <v>1</v>
      </c>
      <c r="N36" s="40">
        <v>4</v>
      </c>
      <c r="O36" s="41" t="s">
        <v>50</v>
      </c>
      <c r="P36" s="42"/>
      <c r="Q36" s="32"/>
      <c r="R36" s="43">
        <v>201800</v>
      </c>
      <c r="S36" s="44">
        <f t="shared" si="0"/>
        <v>201.8</v>
      </c>
      <c r="T36" s="43">
        <v>201800</v>
      </c>
      <c r="U36" s="45">
        <f t="shared" si="1"/>
        <v>201.8</v>
      </c>
      <c r="V36" s="43">
        <v>208400</v>
      </c>
      <c r="W36" s="36"/>
      <c r="X36" s="37"/>
      <c r="Y36" s="37"/>
      <c r="Z36" s="46">
        <f t="shared" si="2"/>
        <v>208.4</v>
      </c>
      <c r="AA36" s="57"/>
    </row>
    <row r="37" spans="1:27" ht="63" hidden="1" customHeight="1" x14ac:dyDescent="0.25">
      <c r="A37" s="27"/>
      <c r="B37" s="93" t="s">
        <v>30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40">
        <v>1</v>
      </c>
      <c r="N37" s="40">
        <v>4</v>
      </c>
      <c r="O37" s="41" t="s">
        <v>50</v>
      </c>
      <c r="P37" s="42" t="s">
        <v>31</v>
      </c>
      <c r="Q37" s="32"/>
      <c r="R37" s="43">
        <v>201219.5</v>
      </c>
      <c r="S37" s="44">
        <f t="shared" si="0"/>
        <v>201.21950000000001</v>
      </c>
      <c r="T37" s="43">
        <v>201700</v>
      </c>
      <c r="U37" s="45">
        <f t="shared" si="1"/>
        <v>201.7</v>
      </c>
      <c r="V37" s="43">
        <v>208300</v>
      </c>
      <c r="W37" s="36"/>
      <c r="X37" s="37"/>
      <c r="Y37" s="37"/>
      <c r="Z37" s="46">
        <f t="shared" si="2"/>
        <v>208.3</v>
      </c>
      <c r="AA37" s="57"/>
    </row>
    <row r="38" spans="1:27" ht="27.75" hidden="1" customHeight="1" x14ac:dyDescent="0.25">
      <c r="A38" s="27"/>
      <c r="B38" s="93" t="s">
        <v>32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40">
        <v>1</v>
      </c>
      <c r="N38" s="40">
        <v>4</v>
      </c>
      <c r="O38" s="41" t="s">
        <v>50</v>
      </c>
      <c r="P38" s="42" t="s">
        <v>33</v>
      </c>
      <c r="Q38" s="32"/>
      <c r="R38" s="43">
        <v>201219.5</v>
      </c>
      <c r="S38" s="44">
        <f t="shared" si="0"/>
        <v>201.21950000000001</v>
      </c>
      <c r="T38" s="43">
        <v>201700</v>
      </c>
      <c r="U38" s="45">
        <f t="shared" si="1"/>
        <v>201.7</v>
      </c>
      <c r="V38" s="43">
        <v>208300</v>
      </c>
      <c r="W38" s="36"/>
      <c r="X38" s="37"/>
      <c r="Y38" s="37"/>
      <c r="Z38" s="46">
        <f t="shared" si="2"/>
        <v>208.3</v>
      </c>
      <c r="AA38" s="57"/>
    </row>
    <row r="39" spans="1:27" ht="27.75" hidden="1" customHeight="1" x14ac:dyDescent="0.25">
      <c r="A39" s="27"/>
      <c r="B39" s="93" t="s">
        <v>39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40">
        <v>1</v>
      </c>
      <c r="N39" s="40">
        <v>4</v>
      </c>
      <c r="O39" s="41" t="s">
        <v>50</v>
      </c>
      <c r="P39" s="42" t="s">
        <v>40</v>
      </c>
      <c r="Q39" s="32"/>
      <c r="R39" s="43">
        <v>580.5</v>
      </c>
      <c r="S39" s="44">
        <f t="shared" si="0"/>
        <v>0.58050000000000002</v>
      </c>
      <c r="T39" s="43">
        <v>100</v>
      </c>
      <c r="U39" s="45">
        <f t="shared" si="1"/>
        <v>0.1</v>
      </c>
      <c r="V39" s="43">
        <v>100</v>
      </c>
      <c r="W39" s="36"/>
      <c r="X39" s="37"/>
      <c r="Y39" s="37"/>
      <c r="Z39" s="46">
        <f t="shared" si="2"/>
        <v>0.1</v>
      </c>
      <c r="AA39" s="57"/>
    </row>
    <row r="40" spans="1:27" ht="34.5" hidden="1" customHeight="1" x14ac:dyDescent="0.25">
      <c r="A40" s="27"/>
      <c r="B40" s="93" t="s">
        <v>41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40">
        <v>1</v>
      </c>
      <c r="N40" s="40">
        <v>4</v>
      </c>
      <c r="O40" s="41" t="s">
        <v>50</v>
      </c>
      <c r="P40" s="42" t="s">
        <v>42</v>
      </c>
      <c r="Q40" s="32"/>
      <c r="R40" s="43">
        <v>580.5</v>
      </c>
      <c r="S40" s="44">
        <f t="shared" si="0"/>
        <v>0.58050000000000002</v>
      </c>
      <c r="T40" s="43">
        <v>100</v>
      </c>
      <c r="U40" s="45">
        <f t="shared" si="1"/>
        <v>0.1</v>
      </c>
      <c r="V40" s="43">
        <v>100</v>
      </c>
      <c r="W40" s="36"/>
      <c r="X40" s="37"/>
      <c r="Y40" s="37"/>
      <c r="Z40" s="46">
        <f t="shared" si="2"/>
        <v>0.1</v>
      </c>
      <c r="AA40" s="57"/>
    </row>
    <row r="41" spans="1:27" ht="52.5" hidden="1" customHeight="1" x14ac:dyDescent="0.25">
      <c r="A41" s="27"/>
      <c r="B41" s="93" t="s">
        <v>51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40">
        <v>1</v>
      </c>
      <c r="N41" s="40">
        <v>4</v>
      </c>
      <c r="O41" s="41" t="s">
        <v>52</v>
      </c>
      <c r="P41" s="42"/>
      <c r="Q41" s="32"/>
      <c r="R41" s="43">
        <v>427900</v>
      </c>
      <c r="S41" s="44">
        <f t="shared" si="0"/>
        <v>427.9</v>
      </c>
      <c r="T41" s="43">
        <v>427900</v>
      </c>
      <c r="U41" s="45">
        <f t="shared" si="1"/>
        <v>427.9</v>
      </c>
      <c r="V41" s="43">
        <v>440900</v>
      </c>
      <c r="W41" s="36"/>
      <c r="X41" s="37"/>
      <c r="Y41" s="37"/>
      <c r="Z41" s="46">
        <f t="shared" si="2"/>
        <v>440.9</v>
      </c>
      <c r="AA41" s="57"/>
    </row>
    <row r="42" spans="1:27" ht="67.5" hidden="1" customHeight="1" x14ac:dyDescent="0.25">
      <c r="A42" s="27"/>
      <c r="B42" s="93" t="s">
        <v>30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40">
        <v>1</v>
      </c>
      <c r="N42" s="40">
        <v>4</v>
      </c>
      <c r="O42" s="41" t="s">
        <v>52</v>
      </c>
      <c r="P42" s="42" t="s">
        <v>31</v>
      </c>
      <c r="Q42" s="32"/>
      <c r="R42" s="43">
        <v>363296.23</v>
      </c>
      <c r="S42" s="44">
        <f t="shared" si="0"/>
        <v>363.29622999999998</v>
      </c>
      <c r="T42" s="43">
        <v>420900</v>
      </c>
      <c r="U42" s="45">
        <f t="shared" si="1"/>
        <v>420.9</v>
      </c>
      <c r="V42" s="43">
        <v>433900</v>
      </c>
      <c r="W42" s="36"/>
      <c r="X42" s="37"/>
      <c r="Y42" s="37"/>
      <c r="Z42" s="46">
        <f t="shared" si="2"/>
        <v>433.9</v>
      </c>
      <c r="AA42" s="57"/>
    </row>
    <row r="43" spans="1:27" ht="27.75" hidden="1" customHeight="1" x14ac:dyDescent="0.25">
      <c r="A43" s="27"/>
      <c r="B43" s="93" t="s">
        <v>32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0">
        <v>1</v>
      </c>
      <c r="N43" s="40">
        <v>4</v>
      </c>
      <c r="O43" s="41" t="s">
        <v>52</v>
      </c>
      <c r="P43" s="42" t="s">
        <v>33</v>
      </c>
      <c r="Q43" s="32"/>
      <c r="R43" s="43">
        <v>363296.23</v>
      </c>
      <c r="S43" s="44">
        <f t="shared" si="0"/>
        <v>363.29622999999998</v>
      </c>
      <c r="T43" s="43">
        <v>420900</v>
      </c>
      <c r="U43" s="45">
        <f t="shared" si="1"/>
        <v>420.9</v>
      </c>
      <c r="V43" s="43">
        <v>433900</v>
      </c>
      <c r="W43" s="36"/>
      <c r="X43" s="37"/>
      <c r="Y43" s="37"/>
      <c r="Z43" s="46">
        <f t="shared" si="2"/>
        <v>433.9</v>
      </c>
      <c r="AA43" s="57"/>
    </row>
    <row r="44" spans="1:27" ht="29.25" hidden="1" customHeight="1" x14ac:dyDescent="0.25">
      <c r="A44" s="27"/>
      <c r="B44" s="93" t="s">
        <v>39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0">
        <v>1</v>
      </c>
      <c r="N44" s="40">
        <v>4</v>
      </c>
      <c r="O44" s="41" t="s">
        <v>52</v>
      </c>
      <c r="P44" s="42" t="s">
        <v>40</v>
      </c>
      <c r="Q44" s="32"/>
      <c r="R44" s="43">
        <v>64603.77</v>
      </c>
      <c r="S44" s="44">
        <f t="shared" si="0"/>
        <v>64.603769999999997</v>
      </c>
      <c r="T44" s="43">
        <v>7000</v>
      </c>
      <c r="U44" s="45">
        <f t="shared" si="1"/>
        <v>7</v>
      </c>
      <c r="V44" s="43">
        <v>7000</v>
      </c>
      <c r="W44" s="36"/>
      <c r="X44" s="37"/>
      <c r="Y44" s="37"/>
      <c r="Z44" s="46">
        <f t="shared" si="2"/>
        <v>7</v>
      </c>
      <c r="AA44" s="57"/>
    </row>
    <row r="45" spans="1:27" ht="42" hidden="1" customHeight="1" x14ac:dyDescent="0.25">
      <c r="A45" s="27"/>
      <c r="B45" s="93" t="s">
        <v>41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0">
        <v>1</v>
      </c>
      <c r="N45" s="40">
        <v>4</v>
      </c>
      <c r="O45" s="41" t="s">
        <v>52</v>
      </c>
      <c r="P45" s="42" t="s">
        <v>42</v>
      </c>
      <c r="Q45" s="32"/>
      <c r="R45" s="43">
        <v>64603.77</v>
      </c>
      <c r="S45" s="44">
        <f t="shared" si="0"/>
        <v>64.603769999999997</v>
      </c>
      <c r="T45" s="43">
        <v>7000</v>
      </c>
      <c r="U45" s="45">
        <f t="shared" si="1"/>
        <v>7</v>
      </c>
      <c r="V45" s="43">
        <v>7000</v>
      </c>
      <c r="W45" s="36"/>
      <c r="X45" s="37"/>
      <c r="Y45" s="37"/>
      <c r="Z45" s="46">
        <f t="shared" si="2"/>
        <v>7</v>
      </c>
      <c r="AA45" s="57"/>
    </row>
    <row r="46" spans="1:27" ht="75.75" hidden="1" customHeight="1" x14ac:dyDescent="0.25">
      <c r="A46" s="27"/>
      <c r="B46" s="93" t="s">
        <v>53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0">
        <v>1</v>
      </c>
      <c r="N46" s="40">
        <v>4</v>
      </c>
      <c r="O46" s="41" t="s">
        <v>54</v>
      </c>
      <c r="P46" s="42"/>
      <c r="Q46" s="32"/>
      <c r="R46" s="43">
        <v>202100</v>
      </c>
      <c r="S46" s="44">
        <f t="shared" si="0"/>
        <v>202.1</v>
      </c>
      <c r="T46" s="43">
        <v>202000</v>
      </c>
      <c r="U46" s="45">
        <f t="shared" si="1"/>
        <v>202</v>
      </c>
      <c r="V46" s="43">
        <v>208600</v>
      </c>
      <c r="W46" s="36"/>
      <c r="X46" s="37"/>
      <c r="Y46" s="37"/>
      <c r="Z46" s="46">
        <f t="shared" si="2"/>
        <v>208.6</v>
      </c>
      <c r="AA46" s="57"/>
    </row>
    <row r="47" spans="1:27" ht="70.5" hidden="1" customHeight="1" x14ac:dyDescent="0.25">
      <c r="A47" s="27"/>
      <c r="B47" s="93" t="s">
        <v>30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0">
        <v>1</v>
      </c>
      <c r="N47" s="40">
        <v>4</v>
      </c>
      <c r="O47" s="41" t="s">
        <v>54</v>
      </c>
      <c r="P47" s="42" t="s">
        <v>31</v>
      </c>
      <c r="Q47" s="32"/>
      <c r="R47" s="43">
        <v>194611.77</v>
      </c>
      <c r="S47" s="44">
        <f t="shared" si="0"/>
        <v>194.61176999999998</v>
      </c>
      <c r="T47" s="43">
        <v>198920</v>
      </c>
      <c r="U47" s="45">
        <f t="shared" si="1"/>
        <v>198.92</v>
      </c>
      <c r="V47" s="43">
        <v>205520</v>
      </c>
      <c r="W47" s="36"/>
      <c r="X47" s="37"/>
      <c r="Y47" s="37"/>
      <c r="Z47" s="46">
        <f t="shared" si="2"/>
        <v>205.52</v>
      </c>
      <c r="AA47" s="57"/>
    </row>
    <row r="48" spans="1:27" ht="23.25" hidden="1" customHeight="1" x14ac:dyDescent="0.25">
      <c r="A48" s="27"/>
      <c r="B48" s="93" t="s">
        <v>32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40">
        <v>1</v>
      </c>
      <c r="N48" s="40">
        <v>4</v>
      </c>
      <c r="O48" s="41" t="s">
        <v>54</v>
      </c>
      <c r="P48" s="42" t="s">
        <v>33</v>
      </c>
      <c r="Q48" s="32"/>
      <c r="R48" s="43">
        <v>194611.77</v>
      </c>
      <c r="S48" s="44">
        <f t="shared" ref="S48:S79" si="3">R48/1000</f>
        <v>194.61176999999998</v>
      </c>
      <c r="T48" s="43">
        <v>198920</v>
      </c>
      <c r="U48" s="45">
        <f t="shared" ref="U48:U79" si="4">T48/1000</f>
        <v>198.92</v>
      </c>
      <c r="V48" s="43">
        <v>205520</v>
      </c>
      <c r="W48" s="36"/>
      <c r="X48" s="37"/>
      <c r="Y48" s="37"/>
      <c r="Z48" s="46">
        <f t="shared" ref="Z48:Z79" si="5">V48/1000</f>
        <v>205.52</v>
      </c>
      <c r="AA48" s="57"/>
    </row>
    <row r="49" spans="1:27" ht="23.25" hidden="1" customHeight="1" x14ac:dyDescent="0.25">
      <c r="A49" s="27"/>
      <c r="B49" s="93" t="s">
        <v>39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40">
        <v>1</v>
      </c>
      <c r="N49" s="40">
        <v>4</v>
      </c>
      <c r="O49" s="41" t="s">
        <v>54</v>
      </c>
      <c r="P49" s="42" t="s">
        <v>40</v>
      </c>
      <c r="Q49" s="32"/>
      <c r="R49" s="43">
        <v>7488.23</v>
      </c>
      <c r="S49" s="44">
        <f t="shared" si="3"/>
        <v>7.4882299999999997</v>
      </c>
      <c r="T49" s="43">
        <v>3080</v>
      </c>
      <c r="U49" s="45">
        <f t="shared" si="4"/>
        <v>3.08</v>
      </c>
      <c r="V49" s="43">
        <v>3080</v>
      </c>
      <c r="W49" s="36"/>
      <c r="X49" s="37"/>
      <c r="Y49" s="37"/>
      <c r="Z49" s="46">
        <f t="shared" si="5"/>
        <v>3.08</v>
      </c>
      <c r="AA49" s="57"/>
    </row>
    <row r="50" spans="1:27" ht="39" hidden="1" customHeight="1" x14ac:dyDescent="0.25">
      <c r="A50" s="27"/>
      <c r="B50" s="93" t="s">
        <v>41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40">
        <v>1</v>
      </c>
      <c r="N50" s="40">
        <v>4</v>
      </c>
      <c r="O50" s="41" t="s">
        <v>54</v>
      </c>
      <c r="P50" s="42" t="s">
        <v>42</v>
      </c>
      <c r="Q50" s="32"/>
      <c r="R50" s="43">
        <v>7488.23</v>
      </c>
      <c r="S50" s="44">
        <f t="shared" si="3"/>
        <v>7.4882299999999997</v>
      </c>
      <c r="T50" s="43">
        <v>3080</v>
      </c>
      <c r="U50" s="45">
        <f t="shared" si="4"/>
        <v>3.08</v>
      </c>
      <c r="V50" s="43">
        <v>3080</v>
      </c>
      <c r="W50" s="36"/>
      <c r="X50" s="37"/>
      <c r="Y50" s="37"/>
      <c r="Z50" s="46">
        <f t="shared" si="5"/>
        <v>3.08</v>
      </c>
      <c r="AA50" s="57"/>
    </row>
    <row r="51" spans="1:27" ht="41.25" hidden="1" customHeight="1" x14ac:dyDescent="0.25">
      <c r="A51" s="27"/>
      <c r="B51" s="93" t="s">
        <v>55</v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40">
        <v>1</v>
      </c>
      <c r="N51" s="40">
        <v>4</v>
      </c>
      <c r="O51" s="41" t="s">
        <v>56</v>
      </c>
      <c r="P51" s="42"/>
      <c r="Q51" s="32"/>
      <c r="R51" s="43">
        <v>395700</v>
      </c>
      <c r="S51" s="44">
        <f t="shared" si="3"/>
        <v>395.7</v>
      </c>
      <c r="T51" s="43">
        <v>395700</v>
      </c>
      <c r="U51" s="45">
        <f t="shared" si="4"/>
        <v>395.7</v>
      </c>
      <c r="V51" s="43">
        <v>408800</v>
      </c>
      <c r="W51" s="36"/>
      <c r="X51" s="37"/>
      <c r="Y51" s="37"/>
      <c r="Z51" s="46">
        <f t="shared" si="5"/>
        <v>408.8</v>
      </c>
      <c r="AA51" s="57"/>
    </row>
    <row r="52" spans="1:27" ht="64.5" hidden="1" customHeight="1" x14ac:dyDescent="0.25">
      <c r="A52" s="27"/>
      <c r="B52" s="93" t="s">
        <v>30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40">
        <v>1</v>
      </c>
      <c r="N52" s="40">
        <v>4</v>
      </c>
      <c r="O52" s="41" t="s">
        <v>56</v>
      </c>
      <c r="P52" s="42" t="s">
        <v>31</v>
      </c>
      <c r="Q52" s="32"/>
      <c r="R52" s="43">
        <v>395275.27</v>
      </c>
      <c r="S52" s="44">
        <f t="shared" si="3"/>
        <v>395.27527000000003</v>
      </c>
      <c r="T52" s="43">
        <v>395600</v>
      </c>
      <c r="U52" s="45">
        <f t="shared" si="4"/>
        <v>395.6</v>
      </c>
      <c r="V52" s="43">
        <v>408700</v>
      </c>
      <c r="W52" s="36"/>
      <c r="X52" s="37"/>
      <c r="Y52" s="37"/>
      <c r="Z52" s="46">
        <f t="shared" si="5"/>
        <v>408.7</v>
      </c>
      <c r="AA52" s="57"/>
    </row>
    <row r="53" spans="1:27" ht="23.25" hidden="1" customHeight="1" x14ac:dyDescent="0.25">
      <c r="A53" s="27"/>
      <c r="B53" s="93" t="s">
        <v>32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40">
        <v>1</v>
      </c>
      <c r="N53" s="40">
        <v>4</v>
      </c>
      <c r="O53" s="41" t="s">
        <v>56</v>
      </c>
      <c r="P53" s="42" t="s">
        <v>33</v>
      </c>
      <c r="Q53" s="32"/>
      <c r="R53" s="43">
        <v>395275.27</v>
      </c>
      <c r="S53" s="44">
        <f t="shared" si="3"/>
        <v>395.27527000000003</v>
      </c>
      <c r="T53" s="43">
        <v>395600</v>
      </c>
      <c r="U53" s="45">
        <f t="shared" si="4"/>
        <v>395.6</v>
      </c>
      <c r="V53" s="43">
        <v>408700</v>
      </c>
      <c r="W53" s="36"/>
      <c r="X53" s="37"/>
      <c r="Y53" s="37"/>
      <c r="Z53" s="46">
        <f t="shared" si="5"/>
        <v>408.7</v>
      </c>
      <c r="AA53" s="57"/>
    </row>
    <row r="54" spans="1:27" ht="23.25" hidden="1" customHeight="1" x14ac:dyDescent="0.25">
      <c r="A54" s="27"/>
      <c r="B54" s="93" t="s">
        <v>39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40">
        <v>1</v>
      </c>
      <c r="N54" s="40">
        <v>4</v>
      </c>
      <c r="O54" s="41" t="s">
        <v>56</v>
      </c>
      <c r="P54" s="42" t="s">
        <v>40</v>
      </c>
      <c r="Q54" s="32"/>
      <c r="R54" s="43">
        <v>424.73</v>
      </c>
      <c r="S54" s="44">
        <f t="shared" si="3"/>
        <v>0.42473</v>
      </c>
      <c r="T54" s="43">
        <v>100</v>
      </c>
      <c r="U54" s="45">
        <f t="shared" si="4"/>
        <v>0.1</v>
      </c>
      <c r="V54" s="43">
        <v>100</v>
      </c>
      <c r="W54" s="36"/>
      <c r="X54" s="37"/>
      <c r="Y54" s="37"/>
      <c r="Z54" s="46">
        <f t="shared" si="5"/>
        <v>0.1</v>
      </c>
      <c r="AA54" s="57"/>
    </row>
    <row r="55" spans="1:27" ht="34.5" hidden="1" customHeight="1" x14ac:dyDescent="0.25">
      <c r="A55" s="27"/>
      <c r="B55" s="93" t="s">
        <v>41</v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0">
        <v>1</v>
      </c>
      <c r="N55" s="40">
        <v>4</v>
      </c>
      <c r="O55" s="41" t="s">
        <v>56</v>
      </c>
      <c r="P55" s="42" t="s">
        <v>42</v>
      </c>
      <c r="Q55" s="32"/>
      <c r="R55" s="43">
        <v>424.73</v>
      </c>
      <c r="S55" s="44">
        <f t="shared" si="3"/>
        <v>0.42473</v>
      </c>
      <c r="T55" s="43">
        <v>100</v>
      </c>
      <c r="U55" s="45">
        <f t="shared" si="4"/>
        <v>0.1</v>
      </c>
      <c r="V55" s="43">
        <v>100</v>
      </c>
      <c r="W55" s="36"/>
      <c r="X55" s="37"/>
      <c r="Y55" s="37"/>
      <c r="Z55" s="46">
        <f t="shared" si="5"/>
        <v>0.1</v>
      </c>
      <c r="AA55" s="57"/>
    </row>
    <row r="56" spans="1:27" ht="45.75" hidden="1" customHeight="1" x14ac:dyDescent="0.25">
      <c r="A56" s="27"/>
      <c r="B56" s="93" t="s">
        <v>57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40">
        <v>1</v>
      </c>
      <c r="N56" s="40">
        <v>4</v>
      </c>
      <c r="O56" s="41" t="s">
        <v>58</v>
      </c>
      <c r="P56" s="42"/>
      <c r="Q56" s="32"/>
      <c r="R56" s="43">
        <v>203900</v>
      </c>
      <c r="S56" s="44">
        <f t="shared" si="3"/>
        <v>203.9</v>
      </c>
      <c r="T56" s="43">
        <v>203800</v>
      </c>
      <c r="U56" s="45">
        <f t="shared" si="4"/>
        <v>203.8</v>
      </c>
      <c r="V56" s="43">
        <v>210400</v>
      </c>
      <c r="W56" s="36"/>
      <c r="X56" s="37"/>
      <c r="Y56" s="37"/>
      <c r="Z56" s="46">
        <f t="shared" si="5"/>
        <v>210.4</v>
      </c>
      <c r="AA56" s="57"/>
    </row>
    <row r="57" spans="1:27" ht="63.75" hidden="1" customHeight="1" x14ac:dyDescent="0.25">
      <c r="A57" s="27"/>
      <c r="B57" s="93" t="s">
        <v>30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40">
        <v>1</v>
      </c>
      <c r="N57" s="40">
        <v>4</v>
      </c>
      <c r="O57" s="41" t="s">
        <v>58</v>
      </c>
      <c r="P57" s="42" t="s">
        <v>31</v>
      </c>
      <c r="Q57" s="32"/>
      <c r="R57" s="43">
        <v>191003.46</v>
      </c>
      <c r="S57" s="44">
        <f t="shared" si="3"/>
        <v>191.00345999999999</v>
      </c>
      <c r="T57" s="43">
        <v>203700</v>
      </c>
      <c r="U57" s="45">
        <f t="shared" si="4"/>
        <v>203.7</v>
      </c>
      <c r="V57" s="43">
        <v>210300</v>
      </c>
      <c r="W57" s="36"/>
      <c r="X57" s="37"/>
      <c r="Y57" s="37"/>
      <c r="Z57" s="46">
        <f t="shared" si="5"/>
        <v>210.3</v>
      </c>
      <c r="AA57" s="57"/>
    </row>
    <row r="58" spans="1:27" ht="23.25" hidden="1" customHeight="1" x14ac:dyDescent="0.25">
      <c r="A58" s="27"/>
      <c r="B58" s="93" t="s">
        <v>32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40">
        <v>1</v>
      </c>
      <c r="N58" s="40">
        <v>4</v>
      </c>
      <c r="O58" s="41" t="s">
        <v>58</v>
      </c>
      <c r="P58" s="42" t="s">
        <v>33</v>
      </c>
      <c r="Q58" s="32"/>
      <c r="R58" s="43">
        <v>191003.46</v>
      </c>
      <c r="S58" s="44">
        <f t="shared" si="3"/>
        <v>191.00345999999999</v>
      </c>
      <c r="T58" s="43">
        <v>203700</v>
      </c>
      <c r="U58" s="45">
        <f t="shared" si="4"/>
        <v>203.7</v>
      </c>
      <c r="V58" s="43">
        <v>210300</v>
      </c>
      <c r="W58" s="36"/>
      <c r="X58" s="37"/>
      <c r="Y58" s="37"/>
      <c r="Z58" s="46">
        <f t="shared" si="5"/>
        <v>210.3</v>
      </c>
      <c r="AA58" s="57"/>
    </row>
    <row r="59" spans="1:27" ht="23.25" hidden="1" customHeight="1" x14ac:dyDescent="0.25">
      <c r="A59" s="27"/>
      <c r="B59" s="93" t="s">
        <v>39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40">
        <v>1</v>
      </c>
      <c r="N59" s="40">
        <v>4</v>
      </c>
      <c r="O59" s="41" t="s">
        <v>58</v>
      </c>
      <c r="P59" s="42" t="s">
        <v>40</v>
      </c>
      <c r="Q59" s="32"/>
      <c r="R59" s="43">
        <v>12896.54</v>
      </c>
      <c r="S59" s="44">
        <f t="shared" si="3"/>
        <v>12.896540000000002</v>
      </c>
      <c r="T59" s="43">
        <v>100</v>
      </c>
      <c r="U59" s="45">
        <f t="shared" si="4"/>
        <v>0.1</v>
      </c>
      <c r="V59" s="43">
        <v>100</v>
      </c>
      <c r="W59" s="36"/>
      <c r="X59" s="37"/>
      <c r="Y59" s="37"/>
      <c r="Z59" s="46">
        <f t="shared" si="5"/>
        <v>0.1</v>
      </c>
      <c r="AA59" s="57"/>
    </row>
    <row r="60" spans="1:27" ht="34.5" hidden="1" customHeight="1" x14ac:dyDescent="0.25">
      <c r="A60" s="27"/>
      <c r="B60" s="93" t="s">
        <v>41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40">
        <v>1</v>
      </c>
      <c r="N60" s="40">
        <v>4</v>
      </c>
      <c r="O60" s="41" t="s">
        <v>58</v>
      </c>
      <c r="P60" s="42" t="s">
        <v>42</v>
      </c>
      <c r="Q60" s="32"/>
      <c r="R60" s="43">
        <v>12896.54</v>
      </c>
      <c r="S60" s="44">
        <f t="shared" si="3"/>
        <v>12.896540000000002</v>
      </c>
      <c r="T60" s="43">
        <v>100</v>
      </c>
      <c r="U60" s="45">
        <f t="shared" si="4"/>
        <v>0.1</v>
      </c>
      <c r="V60" s="43">
        <v>100</v>
      </c>
      <c r="W60" s="36"/>
      <c r="X60" s="37"/>
      <c r="Y60" s="37"/>
      <c r="Z60" s="46">
        <f t="shared" si="5"/>
        <v>0.1</v>
      </c>
      <c r="AA60" s="57"/>
    </row>
    <row r="61" spans="1:27" ht="63" hidden="1" customHeight="1" x14ac:dyDescent="0.25">
      <c r="A61" s="27"/>
      <c r="B61" s="93" t="s">
        <v>59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40">
        <v>1</v>
      </c>
      <c r="N61" s="40">
        <v>4</v>
      </c>
      <c r="O61" s="41" t="s">
        <v>60</v>
      </c>
      <c r="P61" s="42"/>
      <c r="Q61" s="32"/>
      <c r="R61" s="43">
        <v>1800</v>
      </c>
      <c r="S61" s="44">
        <f t="shared" si="3"/>
        <v>1.8</v>
      </c>
      <c r="T61" s="43">
        <v>1800</v>
      </c>
      <c r="U61" s="45">
        <f t="shared" si="4"/>
        <v>1.8</v>
      </c>
      <c r="V61" s="43">
        <v>1800</v>
      </c>
      <c r="W61" s="36"/>
      <c r="X61" s="37"/>
      <c r="Y61" s="37"/>
      <c r="Z61" s="46">
        <f t="shared" si="5"/>
        <v>1.8</v>
      </c>
      <c r="AA61" s="57"/>
    </row>
    <row r="62" spans="1:27" ht="23.25" hidden="1" customHeight="1" x14ac:dyDescent="0.25">
      <c r="A62" s="27"/>
      <c r="B62" s="93" t="s">
        <v>39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40">
        <v>1</v>
      </c>
      <c r="N62" s="40">
        <v>4</v>
      </c>
      <c r="O62" s="41" t="s">
        <v>60</v>
      </c>
      <c r="P62" s="42" t="s">
        <v>40</v>
      </c>
      <c r="Q62" s="32"/>
      <c r="R62" s="43">
        <v>1800</v>
      </c>
      <c r="S62" s="44">
        <f t="shared" si="3"/>
        <v>1.8</v>
      </c>
      <c r="T62" s="43">
        <v>1800</v>
      </c>
      <c r="U62" s="45">
        <f t="shared" si="4"/>
        <v>1.8</v>
      </c>
      <c r="V62" s="43">
        <v>1800</v>
      </c>
      <c r="W62" s="36"/>
      <c r="X62" s="37"/>
      <c r="Y62" s="37"/>
      <c r="Z62" s="46">
        <f t="shared" si="5"/>
        <v>1.8</v>
      </c>
      <c r="AA62" s="57"/>
    </row>
    <row r="63" spans="1:27" ht="34.5" hidden="1" customHeight="1" x14ac:dyDescent="0.25">
      <c r="A63" s="27"/>
      <c r="B63" s="93" t="s">
        <v>41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40">
        <v>1</v>
      </c>
      <c r="N63" s="40">
        <v>4</v>
      </c>
      <c r="O63" s="41" t="s">
        <v>60</v>
      </c>
      <c r="P63" s="42" t="s">
        <v>42</v>
      </c>
      <c r="Q63" s="32"/>
      <c r="R63" s="43">
        <v>1800</v>
      </c>
      <c r="S63" s="44">
        <f t="shared" si="3"/>
        <v>1.8</v>
      </c>
      <c r="T63" s="43">
        <v>1800</v>
      </c>
      <c r="U63" s="45">
        <f t="shared" si="4"/>
        <v>1.8</v>
      </c>
      <c r="V63" s="43">
        <v>1800</v>
      </c>
      <c r="W63" s="36"/>
      <c r="X63" s="37"/>
      <c r="Y63" s="37"/>
      <c r="Z63" s="46">
        <f t="shared" si="5"/>
        <v>1.8</v>
      </c>
      <c r="AA63" s="57"/>
    </row>
    <row r="64" spans="1:27" ht="85.5" hidden="1" customHeight="1" x14ac:dyDescent="0.25">
      <c r="A64" s="27"/>
      <c r="B64" s="93" t="s">
        <v>61</v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40">
        <v>1</v>
      </c>
      <c r="N64" s="40">
        <v>4</v>
      </c>
      <c r="O64" s="41" t="s">
        <v>62</v>
      </c>
      <c r="P64" s="42"/>
      <c r="Q64" s="32"/>
      <c r="R64" s="43">
        <v>767300</v>
      </c>
      <c r="S64" s="44">
        <f t="shared" si="3"/>
        <v>767.3</v>
      </c>
      <c r="T64" s="43">
        <v>767400</v>
      </c>
      <c r="U64" s="45">
        <f t="shared" si="4"/>
        <v>767.4</v>
      </c>
      <c r="V64" s="43">
        <v>793600</v>
      </c>
      <c r="W64" s="36"/>
      <c r="X64" s="37"/>
      <c r="Y64" s="37"/>
      <c r="Z64" s="46">
        <f t="shared" si="5"/>
        <v>793.6</v>
      </c>
      <c r="AA64" s="57"/>
    </row>
    <row r="65" spans="1:27" ht="66" hidden="1" customHeight="1" x14ac:dyDescent="0.25">
      <c r="A65" s="27"/>
      <c r="B65" s="93" t="s">
        <v>30</v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40">
        <v>1</v>
      </c>
      <c r="N65" s="40">
        <v>4</v>
      </c>
      <c r="O65" s="41" t="s">
        <v>62</v>
      </c>
      <c r="P65" s="42" t="s">
        <v>31</v>
      </c>
      <c r="Q65" s="32"/>
      <c r="R65" s="43">
        <v>597772.32999999996</v>
      </c>
      <c r="S65" s="44">
        <f t="shared" si="3"/>
        <v>597.77233000000001</v>
      </c>
      <c r="T65" s="43">
        <v>764300</v>
      </c>
      <c r="U65" s="45">
        <f t="shared" si="4"/>
        <v>764.3</v>
      </c>
      <c r="V65" s="43">
        <v>790500</v>
      </c>
      <c r="W65" s="36"/>
      <c r="X65" s="37"/>
      <c r="Y65" s="37"/>
      <c r="Z65" s="46">
        <f t="shared" si="5"/>
        <v>790.5</v>
      </c>
      <c r="AA65" s="57"/>
    </row>
    <row r="66" spans="1:27" ht="28.5" hidden="1" customHeight="1" x14ac:dyDescent="0.25">
      <c r="A66" s="27"/>
      <c r="B66" s="93" t="s">
        <v>32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40">
        <v>1</v>
      </c>
      <c r="N66" s="40">
        <v>4</v>
      </c>
      <c r="O66" s="41" t="s">
        <v>62</v>
      </c>
      <c r="P66" s="42" t="s">
        <v>33</v>
      </c>
      <c r="Q66" s="32"/>
      <c r="R66" s="43">
        <v>597772.32999999996</v>
      </c>
      <c r="S66" s="44">
        <f t="shared" si="3"/>
        <v>597.77233000000001</v>
      </c>
      <c r="T66" s="43">
        <v>764300</v>
      </c>
      <c r="U66" s="45">
        <f t="shared" si="4"/>
        <v>764.3</v>
      </c>
      <c r="V66" s="43">
        <v>790500</v>
      </c>
      <c r="W66" s="36"/>
      <c r="X66" s="37"/>
      <c r="Y66" s="37"/>
      <c r="Z66" s="46">
        <f t="shared" si="5"/>
        <v>790.5</v>
      </c>
      <c r="AA66" s="57"/>
    </row>
    <row r="67" spans="1:27" ht="29.25" hidden="1" customHeight="1" x14ac:dyDescent="0.25">
      <c r="A67" s="27"/>
      <c r="B67" s="93" t="s">
        <v>39</v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40">
        <v>1</v>
      </c>
      <c r="N67" s="40">
        <v>4</v>
      </c>
      <c r="O67" s="41" t="s">
        <v>62</v>
      </c>
      <c r="P67" s="42" t="s">
        <v>40</v>
      </c>
      <c r="Q67" s="32"/>
      <c r="R67" s="43">
        <v>169527.67</v>
      </c>
      <c r="S67" s="44">
        <f t="shared" si="3"/>
        <v>169.52767</v>
      </c>
      <c r="T67" s="43">
        <v>3100</v>
      </c>
      <c r="U67" s="45">
        <f t="shared" si="4"/>
        <v>3.1</v>
      </c>
      <c r="V67" s="43">
        <v>3100</v>
      </c>
      <c r="W67" s="36"/>
      <c r="X67" s="37"/>
      <c r="Y67" s="37"/>
      <c r="Z67" s="46">
        <f t="shared" si="5"/>
        <v>3.1</v>
      </c>
      <c r="AA67" s="57"/>
    </row>
    <row r="68" spans="1:27" ht="38.25" hidden="1" customHeight="1" x14ac:dyDescent="0.25">
      <c r="A68" s="27"/>
      <c r="B68" s="93" t="s">
        <v>41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40">
        <v>1</v>
      </c>
      <c r="N68" s="40">
        <v>4</v>
      </c>
      <c r="O68" s="41" t="s">
        <v>62</v>
      </c>
      <c r="P68" s="42" t="s">
        <v>42</v>
      </c>
      <c r="Q68" s="32"/>
      <c r="R68" s="43">
        <v>169527.67</v>
      </c>
      <c r="S68" s="44">
        <f t="shared" si="3"/>
        <v>169.52767</v>
      </c>
      <c r="T68" s="43">
        <v>3100</v>
      </c>
      <c r="U68" s="45">
        <f t="shared" si="4"/>
        <v>3.1</v>
      </c>
      <c r="V68" s="43">
        <v>3100</v>
      </c>
      <c r="W68" s="36"/>
      <c r="X68" s="37"/>
      <c r="Y68" s="37"/>
      <c r="Z68" s="46">
        <f t="shared" si="5"/>
        <v>3.1</v>
      </c>
      <c r="AA68" s="57"/>
    </row>
    <row r="69" spans="1:27" ht="17.25" customHeight="1" x14ac:dyDescent="0.25">
      <c r="A69" s="27"/>
      <c r="B69" s="93" t="s">
        <v>63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40">
        <v>1</v>
      </c>
      <c r="N69" s="40">
        <v>5</v>
      </c>
      <c r="O69" s="41"/>
      <c r="P69" s="42"/>
      <c r="Q69" s="32"/>
      <c r="R69" s="43">
        <v>72600</v>
      </c>
      <c r="S69" s="44">
        <f t="shared" si="3"/>
        <v>72.599999999999994</v>
      </c>
      <c r="T69" s="43">
        <v>0</v>
      </c>
      <c r="U69" s="45">
        <f t="shared" si="4"/>
        <v>0</v>
      </c>
      <c r="V69" s="43">
        <v>0</v>
      </c>
      <c r="W69" s="36"/>
      <c r="X69" s="37"/>
      <c r="Y69" s="37"/>
      <c r="Z69" s="46">
        <f t="shared" si="5"/>
        <v>0</v>
      </c>
      <c r="AA69" s="57">
        <v>7.1</v>
      </c>
    </row>
    <row r="70" spans="1:27" ht="26.25" hidden="1" customHeight="1" x14ac:dyDescent="0.25">
      <c r="A70" s="27"/>
      <c r="B70" s="93" t="s">
        <v>64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40">
        <v>1</v>
      </c>
      <c r="N70" s="40">
        <v>5</v>
      </c>
      <c r="O70" s="41" t="s">
        <v>65</v>
      </c>
      <c r="P70" s="42"/>
      <c r="Q70" s="32"/>
      <c r="R70" s="43">
        <v>72600</v>
      </c>
      <c r="S70" s="44">
        <f t="shared" si="3"/>
        <v>72.599999999999994</v>
      </c>
      <c r="T70" s="43">
        <v>0</v>
      </c>
      <c r="U70" s="45">
        <f t="shared" si="4"/>
        <v>0</v>
      </c>
      <c r="V70" s="43">
        <v>0</v>
      </c>
      <c r="W70" s="36"/>
      <c r="X70" s="37"/>
      <c r="Y70" s="37"/>
      <c r="Z70" s="46">
        <f t="shared" si="5"/>
        <v>0</v>
      </c>
      <c r="AA70" s="57"/>
    </row>
    <row r="71" spans="1:27" ht="39" hidden="1" customHeight="1" x14ac:dyDescent="0.25">
      <c r="A71" s="27"/>
      <c r="B71" s="93" t="s">
        <v>66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40">
        <v>1</v>
      </c>
      <c r="N71" s="40">
        <v>5</v>
      </c>
      <c r="O71" s="41" t="s">
        <v>67</v>
      </c>
      <c r="P71" s="42"/>
      <c r="Q71" s="32"/>
      <c r="R71" s="43">
        <v>72600</v>
      </c>
      <c r="S71" s="44">
        <f t="shared" si="3"/>
        <v>72.599999999999994</v>
      </c>
      <c r="T71" s="43">
        <v>0</v>
      </c>
      <c r="U71" s="45">
        <f t="shared" si="4"/>
        <v>0</v>
      </c>
      <c r="V71" s="43">
        <v>0</v>
      </c>
      <c r="W71" s="36"/>
      <c r="X71" s="37"/>
      <c r="Y71" s="37"/>
      <c r="Z71" s="46">
        <f t="shared" si="5"/>
        <v>0</v>
      </c>
      <c r="AA71" s="57"/>
    </row>
    <row r="72" spans="1:27" ht="51" hidden="1" customHeight="1" x14ac:dyDescent="0.25">
      <c r="A72" s="27"/>
      <c r="B72" s="93" t="s">
        <v>68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40">
        <v>1</v>
      </c>
      <c r="N72" s="40">
        <v>5</v>
      </c>
      <c r="O72" s="41" t="s">
        <v>69</v>
      </c>
      <c r="P72" s="42"/>
      <c r="Q72" s="32"/>
      <c r="R72" s="43">
        <v>72600</v>
      </c>
      <c r="S72" s="44">
        <f t="shared" si="3"/>
        <v>72.599999999999994</v>
      </c>
      <c r="T72" s="43">
        <v>0</v>
      </c>
      <c r="U72" s="45">
        <f t="shared" si="4"/>
        <v>0</v>
      </c>
      <c r="V72" s="43">
        <v>0</v>
      </c>
      <c r="W72" s="36"/>
      <c r="X72" s="37"/>
      <c r="Y72" s="37"/>
      <c r="Z72" s="46">
        <f t="shared" si="5"/>
        <v>0</v>
      </c>
      <c r="AA72" s="57"/>
    </row>
    <row r="73" spans="1:27" ht="28.5" hidden="1" customHeight="1" x14ac:dyDescent="0.25">
      <c r="A73" s="27"/>
      <c r="B73" s="93" t="s">
        <v>39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40">
        <v>1</v>
      </c>
      <c r="N73" s="40">
        <v>5</v>
      </c>
      <c r="O73" s="41" t="s">
        <v>69</v>
      </c>
      <c r="P73" s="42" t="s">
        <v>40</v>
      </c>
      <c r="Q73" s="32"/>
      <c r="R73" s="43">
        <v>72600</v>
      </c>
      <c r="S73" s="44">
        <f t="shared" si="3"/>
        <v>72.599999999999994</v>
      </c>
      <c r="T73" s="43">
        <v>0</v>
      </c>
      <c r="U73" s="45">
        <f t="shared" si="4"/>
        <v>0</v>
      </c>
      <c r="V73" s="43">
        <v>0</v>
      </c>
      <c r="W73" s="36"/>
      <c r="X73" s="37"/>
      <c r="Y73" s="37"/>
      <c r="Z73" s="46">
        <f t="shared" si="5"/>
        <v>0</v>
      </c>
      <c r="AA73" s="57"/>
    </row>
    <row r="74" spans="1:27" ht="39" hidden="1" customHeight="1" x14ac:dyDescent="0.25">
      <c r="A74" s="27"/>
      <c r="B74" s="93" t="s">
        <v>41</v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40">
        <v>1</v>
      </c>
      <c r="N74" s="40">
        <v>5</v>
      </c>
      <c r="O74" s="41" t="s">
        <v>69</v>
      </c>
      <c r="P74" s="42" t="s">
        <v>42</v>
      </c>
      <c r="Q74" s="32"/>
      <c r="R74" s="43">
        <v>72600</v>
      </c>
      <c r="S74" s="44">
        <f t="shared" si="3"/>
        <v>72.599999999999994</v>
      </c>
      <c r="T74" s="43">
        <v>0</v>
      </c>
      <c r="U74" s="45">
        <f t="shared" si="4"/>
        <v>0</v>
      </c>
      <c r="V74" s="43">
        <v>0</v>
      </c>
      <c r="W74" s="36"/>
      <c r="X74" s="37"/>
      <c r="Y74" s="37"/>
      <c r="Z74" s="46">
        <f t="shared" si="5"/>
        <v>0</v>
      </c>
      <c r="AA74" s="57"/>
    </row>
    <row r="75" spans="1:27" ht="39.75" customHeight="1" x14ac:dyDescent="0.25">
      <c r="A75" s="27"/>
      <c r="B75" s="93" t="s">
        <v>70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40">
        <v>1</v>
      </c>
      <c r="N75" s="40">
        <v>6</v>
      </c>
      <c r="O75" s="41"/>
      <c r="P75" s="42"/>
      <c r="Q75" s="32"/>
      <c r="R75" s="43">
        <v>6371200</v>
      </c>
      <c r="S75" s="44">
        <f t="shared" si="3"/>
        <v>6371.2</v>
      </c>
      <c r="T75" s="43">
        <v>6369100</v>
      </c>
      <c r="U75" s="45">
        <f t="shared" si="4"/>
        <v>6369.1</v>
      </c>
      <c r="V75" s="43">
        <v>6369100</v>
      </c>
      <c r="W75" s="36"/>
      <c r="X75" s="37"/>
      <c r="Y75" s="37"/>
      <c r="Z75" s="46">
        <f t="shared" si="5"/>
        <v>6369.1</v>
      </c>
      <c r="AA75" s="57">
        <v>12478.8</v>
      </c>
    </row>
    <row r="76" spans="1:27" ht="28.5" hidden="1" customHeight="1" x14ac:dyDescent="0.25">
      <c r="A76" s="27"/>
      <c r="B76" s="93" t="s">
        <v>24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40">
        <v>1</v>
      </c>
      <c r="N76" s="40">
        <v>6</v>
      </c>
      <c r="O76" s="41" t="s">
        <v>25</v>
      </c>
      <c r="P76" s="42"/>
      <c r="Q76" s="32"/>
      <c r="R76" s="43">
        <v>6371200</v>
      </c>
      <c r="S76" s="44">
        <f t="shared" si="3"/>
        <v>6371.2</v>
      </c>
      <c r="T76" s="43">
        <v>6369100</v>
      </c>
      <c r="U76" s="45">
        <f t="shared" si="4"/>
        <v>6369.1</v>
      </c>
      <c r="V76" s="43">
        <v>6369100</v>
      </c>
      <c r="W76" s="36"/>
      <c r="X76" s="37"/>
      <c r="Y76" s="37"/>
      <c r="Z76" s="46">
        <f t="shared" si="5"/>
        <v>6369.1</v>
      </c>
      <c r="AA76" s="57"/>
    </row>
    <row r="77" spans="1:27" ht="26.25" hidden="1" customHeight="1" x14ac:dyDescent="0.25">
      <c r="A77" s="27"/>
      <c r="B77" s="93" t="s">
        <v>71</v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40">
        <v>1</v>
      </c>
      <c r="N77" s="40">
        <v>6</v>
      </c>
      <c r="O77" s="41" t="s">
        <v>72</v>
      </c>
      <c r="P77" s="42"/>
      <c r="Q77" s="32"/>
      <c r="R77" s="43">
        <v>6371200</v>
      </c>
      <c r="S77" s="44">
        <f t="shared" si="3"/>
        <v>6371.2</v>
      </c>
      <c r="T77" s="43">
        <v>6369100</v>
      </c>
      <c r="U77" s="45">
        <f t="shared" si="4"/>
        <v>6369.1</v>
      </c>
      <c r="V77" s="43">
        <v>6369100</v>
      </c>
      <c r="W77" s="36"/>
      <c r="X77" s="37"/>
      <c r="Y77" s="37"/>
      <c r="Z77" s="46">
        <f t="shared" si="5"/>
        <v>6369.1</v>
      </c>
      <c r="AA77" s="57"/>
    </row>
    <row r="78" spans="1:27" ht="63.75" hidden="1" customHeight="1" x14ac:dyDescent="0.25">
      <c r="A78" s="27"/>
      <c r="B78" s="93" t="s">
        <v>73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40">
        <v>1</v>
      </c>
      <c r="N78" s="40">
        <v>6</v>
      </c>
      <c r="O78" s="41" t="s">
        <v>74</v>
      </c>
      <c r="P78" s="42"/>
      <c r="Q78" s="32"/>
      <c r="R78" s="43">
        <v>386100</v>
      </c>
      <c r="S78" s="44">
        <f t="shared" si="3"/>
        <v>386.1</v>
      </c>
      <c r="T78" s="43">
        <v>386100</v>
      </c>
      <c r="U78" s="45">
        <f t="shared" si="4"/>
        <v>386.1</v>
      </c>
      <c r="V78" s="43">
        <v>386100</v>
      </c>
      <c r="W78" s="36"/>
      <c r="X78" s="37"/>
      <c r="Y78" s="37"/>
      <c r="Z78" s="46">
        <f t="shared" si="5"/>
        <v>386.1</v>
      </c>
      <c r="AA78" s="57"/>
    </row>
    <row r="79" spans="1:27" ht="28.5" hidden="1" customHeight="1" x14ac:dyDescent="0.25">
      <c r="A79" s="27"/>
      <c r="B79" s="93" t="s">
        <v>39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40">
        <v>1</v>
      </c>
      <c r="N79" s="40">
        <v>6</v>
      </c>
      <c r="O79" s="41" t="s">
        <v>74</v>
      </c>
      <c r="P79" s="42" t="s">
        <v>40</v>
      </c>
      <c r="Q79" s="32"/>
      <c r="R79" s="43">
        <v>386100</v>
      </c>
      <c r="S79" s="44">
        <f t="shared" si="3"/>
        <v>386.1</v>
      </c>
      <c r="T79" s="43">
        <v>386100</v>
      </c>
      <c r="U79" s="45">
        <f t="shared" si="4"/>
        <v>386.1</v>
      </c>
      <c r="V79" s="43">
        <v>386100</v>
      </c>
      <c r="W79" s="36"/>
      <c r="X79" s="37"/>
      <c r="Y79" s="37"/>
      <c r="Z79" s="46">
        <f t="shared" si="5"/>
        <v>386.1</v>
      </c>
      <c r="AA79" s="57"/>
    </row>
    <row r="80" spans="1:27" ht="41.25" hidden="1" customHeight="1" x14ac:dyDescent="0.25">
      <c r="A80" s="27"/>
      <c r="B80" s="93" t="s">
        <v>41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40">
        <v>1</v>
      </c>
      <c r="N80" s="40">
        <v>6</v>
      </c>
      <c r="O80" s="41" t="s">
        <v>74</v>
      </c>
      <c r="P80" s="42" t="s">
        <v>42</v>
      </c>
      <c r="Q80" s="32"/>
      <c r="R80" s="43">
        <v>386100</v>
      </c>
      <c r="S80" s="44">
        <f t="shared" ref="S80:S111" si="6">R80/1000</f>
        <v>386.1</v>
      </c>
      <c r="T80" s="43">
        <v>386100</v>
      </c>
      <c r="U80" s="45">
        <f t="shared" ref="U80:U111" si="7">T80/1000</f>
        <v>386.1</v>
      </c>
      <c r="V80" s="43">
        <v>386100</v>
      </c>
      <c r="W80" s="36"/>
      <c r="X80" s="37"/>
      <c r="Y80" s="37"/>
      <c r="Z80" s="46">
        <f t="shared" ref="Z80:Z111" si="8">V80/1000</f>
        <v>386.1</v>
      </c>
      <c r="AA80" s="57"/>
    </row>
    <row r="81" spans="1:27" ht="52.5" hidden="1" customHeight="1" x14ac:dyDescent="0.25">
      <c r="A81" s="27"/>
      <c r="B81" s="93" t="s">
        <v>75</v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40">
        <v>1</v>
      </c>
      <c r="N81" s="40">
        <v>6</v>
      </c>
      <c r="O81" s="41" t="s">
        <v>76</v>
      </c>
      <c r="P81" s="42"/>
      <c r="Q81" s="32"/>
      <c r="R81" s="43">
        <v>85000</v>
      </c>
      <c r="S81" s="44">
        <f t="shared" si="6"/>
        <v>85</v>
      </c>
      <c r="T81" s="43">
        <v>85000</v>
      </c>
      <c r="U81" s="45">
        <f t="shared" si="7"/>
        <v>85</v>
      </c>
      <c r="V81" s="43">
        <v>85000</v>
      </c>
      <c r="W81" s="36"/>
      <c r="X81" s="37"/>
      <c r="Y81" s="37"/>
      <c r="Z81" s="46">
        <f t="shared" si="8"/>
        <v>85</v>
      </c>
      <c r="AA81" s="57"/>
    </row>
    <row r="82" spans="1:27" ht="63" hidden="1" customHeight="1" x14ac:dyDescent="0.25">
      <c r="A82" s="27"/>
      <c r="B82" s="93" t="s">
        <v>30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40">
        <v>1</v>
      </c>
      <c r="N82" s="40">
        <v>6</v>
      </c>
      <c r="O82" s="41" t="s">
        <v>76</v>
      </c>
      <c r="P82" s="42" t="s">
        <v>31</v>
      </c>
      <c r="Q82" s="32"/>
      <c r="R82" s="43">
        <v>85000</v>
      </c>
      <c r="S82" s="44">
        <f t="shared" si="6"/>
        <v>85</v>
      </c>
      <c r="T82" s="43">
        <v>85000</v>
      </c>
      <c r="U82" s="45">
        <f t="shared" si="7"/>
        <v>85</v>
      </c>
      <c r="V82" s="43">
        <v>85000</v>
      </c>
      <c r="W82" s="36"/>
      <c r="X82" s="37"/>
      <c r="Y82" s="37"/>
      <c r="Z82" s="46">
        <f t="shared" si="8"/>
        <v>85</v>
      </c>
      <c r="AA82" s="57"/>
    </row>
    <row r="83" spans="1:27" ht="28.5" hidden="1" customHeight="1" x14ac:dyDescent="0.25">
      <c r="A83" s="27"/>
      <c r="B83" s="93" t="s">
        <v>32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40">
        <v>1</v>
      </c>
      <c r="N83" s="40">
        <v>6</v>
      </c>
      <c r="O83" s="41" t="s">
        <v>76</v>
      </c>
      <c r="P83" s="42" t="s">
        <v>33</v>
      </c>
      <c r="Q83" s="32"/>
      <c r="R83" s="43">
        <v>85000</v>
      </c>
      <c r="S83" s="44">
        <f t="shared" si="6"/>
        <v>85</v>
      </c>
      <c r="T83" s="43">
        <v>85000</v>
      </c>
      <c r="U83" s="45">
        <f t="shared" si="7"/>
        <v>85</v>
      </c>
      <c r="V83" s="43">
        <v>85000</v>
      </c>
      <c r="W83" s="36"/>
      <c r="X83" s="37"/>
      <c r="Y83" s="37"/>
      <c r="Z83" s="46">
        <f t="shared" si="8"/>
        <v>85</v>
      </c>
      <c r="AA83" s="57"/>
    </row>
    <row r="84" spans="1:27" ht="27.75" hidden="1" customHeight="1" x14ac:dyDescent="0.25">
      <c r="A84" s="27"/>
      <c r="B84" s="93" t="s">
        <v>77</v>
      </c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40">
        <v>1</v>
      </c>
      <c r="N84" s="40">
        <v>6</v>
      </c>
      <c r="O84" s="41" t="s">
        <v>78</v>
      </c>
      <c r="P84" s="42"/>
      <c r="Q84" s="32"/>
      <c r="R84" s="43">
        <v>300700</v>
      </c>
      <c r="S84" s="44">
        <f t="shared" si="6"/>
        <v>300.7</v>
      </c>
      <c r="T84" s="43">
        <v>298600</v>
      </c>
      <c r="U84" s="45">
        <f t="shared" si="7"/>
        <v>298.60000000000002</v>
      </c>
      <c r="V84" s="43">
        <v>298600</v>
      </c>
      <c r="W84" s="36"/>
      <c r="X84" s="37"/>
      <c r="Y84" s="37"/>
      <c r="Z84" s="46">
        <f t="shared" si="8"/>
        <v>298.60000000000002</v>
      </c>
      <c r="AA84" s="57"/>
    </row>
    <row r="85" spans="1:27" ht="65.25" hidden="1" customHeight="1" x14ac:dyDescent="0.25">
      <c r="A85" s="27"/>
      <c r="B85" s="93" t="s">
        <v>30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0">
        <v>1</v>
      </c>
      <c r="N85" s="40">
        <v>6</v>
      </c>
      <c r="O85" s="41" t="s">
        <v>78</v>
      </c>
      <c r="P85" s="42" t="s">
        <v>31</v>
      </c>
      <c r="Q85" s="32"/>
      <c r="R85" s="43">
        <v>299700</v>
      </c>
      <c r="S85" s="44">
        <f t="shared" si="6"/>
        <v>299.7</v>
      </c>
      <c r="T85" s="43">
        <v>298600</v>
      </c>
      <c r="U85" s="45">
        <f t="shared" si="7"/>
        <v>298.60000000000002</v>
      </c>
      <c r="V85" s="43">
        <v>298600</v>
      </c>
      <c r="W85" s="36"/>
      <c r="X85" s="37"/>
      <c r="Y85" s="37"/>
      <c r="Z85" s="46">
        <f t="shared" si="8"/>
        <v>298.60000000000002</v>
      </c>
      <c r="AA85" s="57"/>
    </row>
    <row r="86" spans="1:27" ht="28.5" hidden="1" customHeight="1" x14ac:dyDescent="0.25">
      <c r="A86" s="27"/>
      <c r="B86" s="93" t="s">
        <v>32</v>
      </c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40">
        <v>1</v>
      </c>
      <c r="N86" s="40">
        <v>6</v>
      </c>
      <c r="O86" s="41" t="s">
        <v>78</v>
      </c>
      <c r="P86" s="42" t="s">
        <v>33</v>
      </c>
      <c r="Q86" s="32"/>
      <c r="R86" s="43">
        <v>299700</v>
      </c>
      <c r="S86" s="44">
        <f t="shared" si="6"/>
        <v>299.7</v>
      </c>
      <c r="T86" s="43">
        <v>298600</v>
      </c>
      <c r="U86" s="45">
        <f t="shared" si="7"/>
        <v>298.60000000000002</v>
      </c>
      <c r="V86" s="43">
        <v>298600</v>
      </c>
      <c r="W86" s="36"/>
      <c r="X86" s="37"/>
      <c r="Y86" s="37"/>
      <c r="Z86" s="46">
        <f t="shared" si="8"/>
        <v>298.60000000000002</v>
      </c>
      <c r="AA86" s="57"/>
    </row>
    <row r="87" spans="1:27" ht="21" hidden="1" customHeight="1" x14ac:dyDescent="0.25">
      <c r="A87" s="27"/>
      <c r="B87" s="93" t="s">
        <v>43</v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0">
        <v>1</v>
      </c>
      <c r="N87" s="40">
        <v>6</v>
      </c>
      <c r="O87" s="41" t="s">
        <v>78</v>
      </c>
      <c r="P87" s="42" t="s">
        <v>44</v>
      </c>
      <c r="Q87" s="32"/>
      <c r="R87" s="43">
        <v>1000</v>
      </c>
      <c r="S87" s="44">
        <f t="shared" si="6"/>
        <v>1</v>
      </c>
      <c r="T87" s="43">
        <v>0</v>
      </c>
      <c r="U87" s="45">
        <f t="shared" si="7"/>
        <v>0</v>
      </c>
      <c r="V87" s="43">
        <v>0</v>
      </c>
      <c r="W87" s="36"/>
      <c r="X87" s="37"/>
      <c r="Y87" s="37"/>
      <c r="Z87" s="46">
        <f t="shared" si="8"/>
        <v>0</v>
      </c>
      <c r="AA87" s="57"/>
    </row>
    <row r="88" spans="1:27" ht="16.5" hidden="1" customHeight="1" x14ac:dyDescent="0.25">
      <c r="A88" s="27"/>
      <c r="B88" s="93" t="s">
        <v>45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40">
        <v>1</v>
      </c>
      <c r="N88" s="40">
        <v>6</v>
      </c>
      <c r="O88" s="41" t="s">
        <v>78</v>
      </c>
      <c r="P88" s="42" t="s">
        <v>46</v>
      </c>
      <c r="Q88" s="32"/>
      <c r="R88" s="43">
        <v>1000</v>
      </c>
      <c r="S88" s="44">
        <f t="shared" si="6"/>
        <v>1</v>
      </c>
      <c r="T88" s="43">
        <v>0</v>
      </c>
      <c r="U88" s="45">
        <f t="shared" si="7"/>
        <v>0</v>
      </c>
      <c r="V88" s="43">
        <v>0</v>
      </c>
      <c r="W88" s="36"/>
      <c r="X88" s="37"/>
      <c r="Y88" s="37"/>
      <c r="Z88" s="46">
        <f t="shared" si="8"/>
        <v>0</v>
      </c>
      <c r="AA88" s="57"/>
    </row>
    <row r="89" spans="1:27" ht="30" hidden="1" customHeight="1" x14ac:dyDescent="0.25">
      <c r="A89" s="27"/>
      <c r="B89" s="93" t="s">
        <v>37</v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0">
        <v>1</v>
      </c>
      <c r="N89" s="40">
        <v>6</v>
      </c>
      <c r="O89" s="41" t="s">
        <v>79</v>
      </c>
      <c r="P89" s="42"/>
      <c r="Q89" s="32"/>
      <c r="R89" s="43">
        <v>5598400</v>
      </c>
      <c r="S89" s="44">
        <f t="shared" si="6"/>
        <v>5598.4</v>
      </c>
      <c r="T89" s="43">
        <v>5598400</v>
      </c>
      <c r="U89" s="45">
        <f t="shared" si="7"/>
        <v>5598.4</v>
      </c>
      <c r="V89" s="43">
        <v>5598400</v>
      </c>
      <c r="W89" s="36"/>
      <c r="X89" s="37"/>
      <c r="Y89" s="37"/>
      <c r="Z89" s="46">
        <f t="shared" si="8"/>
        <v>5598.4</v>
      </c>
      <c r="AA89" s="57"/>
    </row>
    <row r="90" spans="1:27" ht="63.75" hidden="1" customHeight="1" x14ac:dyDescent="0.25">
      <c r="A90" s="27"/>
      <c r="B90" s="93" t="s">
        <v>30</v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40">
        <v>1</v>
      </c>
      <c r="N90" s="40">
        <v>6</v>
      </c>
      <c r="O90" s="41" t="s">
        <v>79</v>
      </c>
      <c r="P90" s="42" t="s">
        <v>31</v>
      </c>
      <c r="Q90" s="32"/>
      <c r="R90" s="43">
        <v>5386200</v>
      </c>
      <c r="S90" s="44">
        <f t="shared" si="6"/>
        <v>5386.2</v>
      </c>
      <c r="T90" s="43">
        <v>5386200</v>
      </c>
      <c r="U90" s="45">
        <f t="shared" si="7"/>
        <v>5386.2</v>
      </c>
      <c r="V90" s="43">
        <v>5386200</v>
      </c>
      <c r="W90" s="36"/>
      <c r="X90" s="37"/>
      <c r="Y90" s="37"/>
      <c r="Z90" s="46">
        <f t="shared" si="8"/>
        <v>5386.2</v>
      </c>
      <c r="AA90" s="57"/>
    </row>
    <row r="91" spans="1:27" ht="30" hidden="1" customHeight="1" x14ac:dyDescent="0.25">
      <c r="A91" s="27"/>
      <c r="B91" s="93" t="s">
        <v>32</v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0">
        <v>1</v>
      </c>
      <c r="N91" s="40">
        <v>6</v>
      </c>
      <c r="O91" s="41" t="s">
        <v>79</v>
      </c>
      <c r="P91" s="42" t="s">
        <v>33</v>
      </c>
      <c r="Q91" s="32"/>
      <c r="R91" s="43">
        <v>5386200</v>
      </c>
      <c r="S91" s="44">
        <f t="shared" si="6"/>
        <v>5386.2</v>
      </c>
      <c r="T91" s="43">
        <v>5386200</v>
      </c>
      <c r="U91" s="45">
        <f t="shared" si="7"/>
        <v>5386.2</v>
      </c>
      <c r="V91" s="43">
        <v>5386200</v>
      </c>
      <c r="W91" s="36"/>
      <c r="X91" s="37"/>
      <c r="Y91" s="37"/>
      <c r="Z91" s="46">
        <f t="shared" si="8"/>
        <v>5386.2</v>
      </c>
      <c r="AA91" s="57"/>
    </row>
    <row r="92" spans="1:27" ht="29.25" hidden="1" customHeight="1" x14ac:dyDescent="0.25">
      <c r="A92" s="27"/>
      <c r="B92" s="93" t="s">
        <v>39</v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40">
        <v>1</v>
      </c>
      <c r="N92" s="40">
        <v>6</v>
      </c>
      <c r="O92" s="41" t="s">
        <v>79</v>
      </c>
      <c r="P92" s="42" t="s">
        <v>40</v>
      </c>
      <c r="Q92" s="32"/>
      <c r="R92" s="43">
        <v>212200</v>
      </c>
      <c r="S92" s="44">
        <f t="shared" si="6"/>
        <v>212.2</v>
      </c>
      <c r="T92" s="43">
        <v>212200</v>
      </c>
      <c r="U92" s="45">
        <f t="shared" si="7"/>
        <v>212.2</v>
      </c>
      <c r="V92" s="43">
        <v>212200</v>
      </c>
      <c r="W92" s="36"/>
      <c r="X92" s="37"/>
      <c r="Y92" s="37"/>
      <c r="Z92" s="46">
        <f t="shared" si="8"/>
        <v>212.2</v>
      </c>
      <c r="AA92" s="57"/>
    </row>
    <row r="93" spans="1:27" ht="38.25" hidden="1" customHeight="1" x14ac:dyDescent="0.25">
      <c r="A93" s="27"/>
      <c r="B93" s="93" t="s">
        <v>41</v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0">
        <v>1</v>
      </c>
      <c r="N93" s="40">
        <v>6</v>
      </c>
      <c r="O93" s="41" t="s">
        <v>79</v>
      </c>
      <c r="P93" s="42" t="s">
        <v>42</v>
      </c>
      <c r="Q93" s="32"/>
      <c r="R93" s="43">
        <v>212200</v>
      </c>
      <c r="S93" s="44">
        <f t="shared" si="6"/>
        <v>212.2</v>
      </c>
      <c r="T93" s="43">
        <v>212200</v>
      </c>
      <c r="U93" s="45">
        <f t="shared" si="7"/>
        <v>212.2</v>
      </c>
      <c r="V93" s="43">
        <v>212200</v>
      </c>
      <c r="W93" s="36"/>
      <c r="X93" s="37"/>
      <c r="Y93" s="37"/>
      <c r="Z93" s="46">
        <f t="shared" si="8"/>
        <v>212.2</v>
      </c>
      <c r="AA93" s="57"/>
    </row>
    <row r="94" spans="1:27" ht="40.5" hidden="1" customHeight="1" x14ac:dyDescent="0.25">
      <c r="A94" s="27"/>
      <c r="B94" s="93" t="s">
        <v>47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40">
        <v>1</v>
      </c>
      <c r="N94" s="40">
        <v>6</v>
      </c>
      <c r="O94" s="41" t="s">
        <v>80</v>
      </c>
      <c r="P94" s="42"/>
      <c r="Q94" s="32"/>
      <c r="R94" s="43">
        <v>1000</v>
      </c>
      <c r="S94" s="44">
        <f t="shared" si="6"/>
        <v>1</v>
      </c>
      <c r="T94" s="43">
        <v>1000</v>
      </c>
      <c r="U94" s="45">
        <f t="shared" si="7"/>
        <v>1</v>
      </c>
      <c r="V94" s="43">
        <v>1000</v>
      </c>
      <c r="W94" s="36"/>
      <c r="X94" s="37"/>
      <c r="Y94" s="37"/>
      <c r="Z94" s="46">
        <f t="shared" si="8"/>
        <v>1</v>
      </c>
      <c r="AA94" s="57"/>
    </row>
    <row r="95" spans="1:27" ht="12.75" hidden="1" customHeight="1" x14ac:dyDescent="0.25">
      <c r="A95" s="27"/>
      <c r="B95" s="93" t="s">
        <v>43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40">
        <v>1</v>
      </c>
      <c r="N95" s="40">
        <v>6</v>
      </c>
      <c r="O95" s="41" t="s">
        <v>80</v>
      </c>
      <c r="P95" s="42" t="s">
        <v>44</v>
      </c>
      <c r="Q95" s="32"/>
      <c r="R95" s="43">
        <v>1000</v>
      </c>
      <c r="S95" s="44">
        <f t="shared" si="6"/>
        <v>1</v>
      </c>
      <c r="T95" s="43">
        <v>1000</v>
      </c>
      <c r="U95" s="45">
        <f t="shared" si="7"/>
        <v>1</v>
      </c>
      <c r="V95" s="43">
        <v>1000</v>
      </c>
      <c r="W95" s="36"/>
      <c r="X95" s="37"/>
      <c r="Y95" s="37"/>
      <c r="Z95" s="46">
        <f t="shared" si="8"/>
        <v>1</v>
      </c>
      <c r="AA95" s="57"/>
    </row>
    <row r="96" spans="1:27" ht="12.75" hidden="1" customHeight="1" x14ac:dyDescent="0.25">
      <c r="A96" s="27"/>
      <c r="B96" s="93" t="s">
        <v>45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40">
        <v>1</v>
      </c>
      <c r="N96" s="40">
        <v>6</v>
      </c>
      <c r="O96" s="41" t="s">
        <v>80</v>
      </c>
      <c r="P96" s="42" t="s">
        <v>46</v>
      </c>
      <c r="Q96" s="32"/>
      <c r="R96" s="43">
        <v>1000</v>
      </c>
      <c r="S96" s="44">
        <f t="shared" si="6"/>
        <v>1</v>
      </c>
      <c r="T96" s="43">
        <v>1000</v>
      </c>
      <c r="U96" s="45">
        <f t="shared" si="7"/>
        <v>1</v>
      </c>
      <c r="V96" s="43">
        <v>1000</v>
      </c>
      <c r="W96" s="36"/>
      <c r="X96" s="37"/>
      <c r="Y96" s="37"/>
      <c r="Z96" s="46">
        <f t="shared" si="8"/>
        <v>1</v>
      </c>
      <c r="AA96" s="57"/>
    </row>
    <row r="97" spans="1:27" ht="17.25" hidden="1" customHeight="1" x14ac:dyDescent="0.25">
      <c r="A97" s="27"/>
      <c r="B97" s="93" t="s">
        <v>81</v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40">
        <v>1</v>
      </c>
      <c r="N97" s="40">
        <v>11</v>
      </c>
      <c r="O97" s="41"/>
      <c r="P97" s="42"/>
      <c r="Q97" s="32"/>
      <c r="R97" s="43">
        <v>50000</v>
      </c>
      <c r="S97" s="44">
        <f t="shared" si="6"/>
        <v>50</v>
      </c>
      <c r="T97" s="43">
        <v>50000</v>
      </c>
      <c r="U97" s="45">
        <f t="shared" si="7"/>
        <v>50</v>
      </c>
      <c r="V97" s="43">
        <v>50000</v>
      </c>
      <c r="W97" s="36"/>
      <c r="X97" s="37"/>
      <c r="Y97" s="37"/>
      <c r="Z97" s="46">
        <f t="shared" si="8"/>
        <v>50</v>
      </c>
      <c r="AA97" s="57">
        <v>0</v>
      </c>
    </row>
    <row r="98" spans="1:27" ht="12.75" hidden="1" customHeight="1" x14ac:dyDescent="0.25">
      <c r="A98" s="27"/>
      <c r="B98" s="93" t="s">
        <v>82</v>
      </c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40">
        <v>1</v>
      </c>
      <c r="N98" s="40">
        <v>11</v>
      </c>
      <c r="O98" s="41" t="s">
        <v>83</v>
      </c>
      <c r="P98" s="42"/>
      <c r="Q98" s="32"/>
      <c r="R98" s="43">
        <v>50000</v>
      </c>
      <c r="S98" s="44">
        <f t="shared" si="6"/>
        <v>50</v>
      </c>
      <c r="T98" s="43">
        <v>50000</v>
      </c>
      <c r="U98" s="45">
        <f t="shared" si="7"/>
        <v>50</v>
      </c>
      <c r="V98" s="43">
        <v>50000</v>
      </c>
      <c r="W98" s="36"/>
      <c r="X98" s="37"/>
      <c r="Y98" s="37"/>
      <c r="Z98" s="46">
        <f t="shared" si="8"/>
        <v>50</v>
      </c>
      <c r="AA98" s="57"/>
    </row>
    <row r="99" spans="1:27" ht="12.75" hidden="1" customHeight="1" x14ac:dyDescent="0.25">
      <c r="A99" s="27"/>
      <c r="B99" s="93" t="s">
        <v>84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40">
        <v>1</v>
      </c>
      <c r="N99" s="40">
        <v>11</v>
      </c>
      <c r="O99" s="41" t="s">
        <v>85</v>
      </c>
      <c r="P99" s="42"/>
      <c r="Q99" s="32"/>
      <c r="R99" s="43">
        <v>50000</v>
      </c>
      <c r="S99" s="44">
        <f t="shared" si="6"/>
        <v>50</v>
      </c>
      <c r="T99" s="43">
        <v>50000</v>
      </c>
      <c r="U99" s="45">
        <f t="shared" si="7"/>
        <v>50</v>
      </c>
      <c r="V99" s="43">
        <v>50000</v>
      </c>
      <c r="W99" s="36"/>
      <c r="X99" s="37"/>
      <c r="Y99" s="37"/>
      <c r="Z99" s="46">
        <f t="shared" si="8"/>
        <v>50</v>
      </c>
      <c r="AA99" s="57"/>
    </row>
    <row r="100" spans="1:27" ht="23.25" hidden="1" customHeight="1" x14ac:dyDescent="0.25">
      <c r="A100" s="27"/>
      <c r="B100" s="93" t="s">
        <v>86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40">
        <v>1</v>
      </c>
      <c r="N100" s="40">
        <v>11</v>
      </c>
      <c r="O100" s="41" t="s">
        <v>87</v>
      </c>
      <c r="P100" s="42"/>
      <c r="Q100" s="32"/>
      <c r="R100" s="43">
        <v>50000</v>
      </c>
      <c r="S100" s="44">
        <f t="shared" si="6"/>
        <v>50</v>
      </c>
      <c r="T100" s="43">
        <v>50000</v>
      </c>
      <c r="U100" s="45">
        <f t="shared" si="7"/>
        <v>50</v>
      </c>
      <c r="V100" s="43">
        <v>50000</v>
      </c>
      <c r="W100" s="36"/>
      <c r="X100" s="37"/>
      <c r="Y100" s="37"/>
      <c r="Z100" s="46">
        <f t="shared" si="8"/>
        <v>50</v>
      </c>
      <c r="AA100" s="57"/>
    </row>
    <row r="101" spans="1:27" ht="12.75" hidden="1" customHeight="1" x14ac:dyDescent="0.25">
      <c r="A101" s="27"/>
      <c r="B101" s="93" t="s">
        <v>43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40">
        <v>1</v>
      </c>
      <c r="N101" s="40">
        <v>11</v>
      </c>
      <c r="O101" s="41" t="s">
        <v>87</v>
      </c>
      <c r="P101" s="42" t="s">
        <v>44</v>
      </c>
      <c r="Q101" s="32"/>
      <c r="R101" s="43">
        <v>50000</v>
      </c>
      <c r="S101" s="44">
        <f t="shared" si="6"/>
        <v>50</v>
      </c>
      <c r="T101" s="43">
        <v>50000</v>
      </c>
      <c r="U101" s="45">
        <f t="shared" si="7"/>
        <v>50</v>
      </c>
      <c r="V101" s="43">
        <v>50000</v>
      </c>
      <c r="W101" s="36"/>
      <c r="X101" s="37"/>
      <c r="Y101" s="37"/>
      <c r="Z101" s="46">
        <f t="shared" si="8"/>
        <v>50</v>
      </c>
      <c r="AA101" s="57"/>
    </row>
    <row r="102" spans="1:27" ht="12.75" hidden="1" customHeight="1" x14ac:dyDescent="0.25">
      <c r="A102" s="27"/>
      <c r="B102" s="93" t="s">
        <v>88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40">
        <v>1</v>
      </c>
      <c r="N102" s="40">
        <v>11</v>
      </c>
      <c r="O102" s="41" t="s">
        <v>87</v>
      </c>
      <c r="P102" s="42" t="s">
        <v>89</v>
      </c>
      <c r="Q102" s="32"/>
      <c r="R102" s="43">
        <v>50000</v>
      </c>
      <c r="S102" s="44">
        <f t="shared" si="6"/>
        <v>50</v>
      </c>
      <c r="T102" s="43">
        <v>50000</v>
      </c>
      <c r="U102" s="45">
        <f t="shared" si="7"/>
        <v>50</v>
      </c>
      <c r="V102" s="43">
        <v>50000</v>
      </c>
      <c r="W102" s="36"/>
      <c r="X102" s="37"/>
      <c r="Y102" s="37"/>
      <c r="Z102" s="46">
        <f t="shared" si="8"/>
        <v>50</v>
      </c>
      <c r="AA102" s="57"/>
    </row>
    <row r="103" spans="1:27" ht="17.25" customHeight="1" x14ac:dyDescent="0.25">
      <c r="A103" s="27"/>
      <c r="B103" s="93" t="s">
        <v>90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40">
        <v>1</v>
      </c>
      <c r="N103" s="40">
        <v>13</v>
      </c>
      <c r="O103" s="41"/>
      <c r="P103" s="42"/>
      <c r="Q103" s="32"/>
      <c r="R103" s="43">
        <v>22422238.77</v>
      </c>
      <c r="S103" s="44">
        <f t="shared" si="6"/>
        <v>22422.23877</v>
      </c>
      <c r="T103" s="43">
        <v>17379000</v>
      </c>
      <c r="U103" s="45">
        <f t="shared" si="7"/>
        <v>17379</v>
      </c>
      <c r="V103" s="43">
        <v>17363100</v>
      </c>
      <c r="W103" s="36"/>
      <c r="X103" s="37"/>
      <c r="Y103" s="37"/>
      <c r="Z103" s="46">
        <f t="shared" si="8"/>
        <v>17363.099999999999</v>
      </c>
      <c r="AA103" s="57">
        <v>46178.400000000001</v>
      </c>
    </row>
    <row r="104" spans="1:27" ht="53.25" hidden="1" customHeight="1" x14ac:dyDescent="0.25">
      <c r="A104" s="27"/>
      <c r="B104" s="93" t="s">
        <v>91</v>
      </c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40">
        <v>1</v>
      </c>
      <c r="N104" s="40">
        <v>13</v>
      </c>
      <c r="O104" s="41" t="s">
        <v>92</v>
      </c>
      <c r="P104" s="42"/>
      <c r="Q104" s="32"/>
      <c r="R104" s="43">
        <v>10000</v>
      </c>
      <c r="S104" s="44">
        <f t="shared" si="6"/>
        <v>10</v>
      </c>
      <c r="T104" s="43">
        <v>0</v>
      </c>
      <c r="U104" s="45">
        <f t="shared" si="7"/>
        <v>0</v>
      </c>
      <c r="V104" s="43">
        <v>0</v>
      </c>
      <c r="W104" s="36"/>
      <c r="X104" s="37"/>
      <c r="Y104" s="37"/>
      <c r="Z104" s="46">
        <f t="shared" si="8"/>
        <v>0</v>
      </c>
      <c r="AA104" s="57"/>
    </row>
    <row r="105" spans="1:27" ht="100.5" hidden="1" customHeight="1" x14ac:dyDescent="0.25">
      <c r="A105" s="27"/>
      <c r="B105" s="93" t="s">
        <v>93</v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40">
        <v>1</v>
      </c>
      <c r="N105" s="40">
        <v>13</v>
      </c>
      <c r="O105" s="41" t="s">
        <v>94</v>
      </c>
      <c r="P105" s="42"/>
      <c r="Q105" s="32"/>
      <c r="R105" s="43">
        <v>10000</v>
      </c>
      <c r="S105" s="44">
        <f t="shared" si="6"/>
        <v>10</v>
      </c>
      <c r="T105" s="43">
        <v>0</v>
      </c>
      <c r="U105" s="45">
        <f t="shared" si="7"/>
        <v>0</v>
      </c>
      <c r="V105" s="43">
        <v>0</v>
      </c>
      <c r="W105" s="36"/>
      <c r="X105" s="37"/>
      <c r="Y105" s="37"/>
      <c r="Z105" s="46">
        <f t="shared" si="8"/>
        <v>0</v>
      </c>
      <c r="AA105" s="57"/>
    </row>
    <row r="106" spans="1:27" ht="12.75" hidden="1" customHeight="1" x14ac:dyDescent="0.25">
      <c r="A106" s="27"/>
      <c r="B106" s="93" t="s">
        <v>95</v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40">
        <v>1</v>
      </c>
      <c r="N106" s="40">
        <v>13</v>
      </c>
      <c r="O106" s="41" t="s">
        <v>96</v>
      </c>
      <c r="P106" s="42"/>
      <c r="Q106" s="32"/>
      <c r="R106" s="43">
        <v>10000</v>
      </c>
      <c r="S106" s="44">
        <f t="shared" si="6"/>
        <v>10</v>
      </c>
      <c r="T106" s="43">
        <v>0</v>
      </c>
      <c r="U106" s="45">
        <f t="shared" si="7"/>
        <v>0</v>
      </c>
      <c r="V106" s="43">
        <v>0</v>
      </c>
      <c r="W106" s="36"/>
      <c r="X106" s="37"/>
      <c r="Y106" s="37"/>
      <c r="Z106" s="46">
        <f t="shared" si="8"/>
        <v>0</v>
      </c>
      <c r="AA106" s="57"/>
    </row>
    <row r="107" spans="1:27" ht="23.25" hidden="1" customHeight="1" x14ac:dyDescent="0.25">
      <c r="A107" s="27"/>
      <c r="B107" s="93" t="s">
        <v>39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40">
        <v>1</v>
      </c>
      <c r="N107" s="40">
        <v>13</v>
      </c>
      <c r="O107" s="41" t="s">
        <v>96</v>
      </c>
      <c r="P107" s="42" t="s">
        <v>40</v>
      </c>
      <c r="Q107" s="32"/>
      <c r="R107" s="43">
        <v>10000</v>
      </c>
      <c r="S107" s="44">
        <f t="shared" si="6"/>
        <v>10</v>
      </c>
      <c r="T107" s="43">
        <v>0</v>
      </c>
      <c r="U107" s="45">
        <f t="shared" si="7"/>
        <v>0</v>
      </c>
      <c r="V107" s="43">
        <v>0</v>
      </c>
      <c r="W107" s="36"/>
      <c r="X107" s="37"/>
      <c r="Y107" s="37"/>
      <c r="Z107" s="46">
        <f t="shared" si="8"/>
        <v>0</v>
      </c>
      <c r="AA107" s="57"/>
    </row>
    <row r="108" spans="1:27" ht="40.5" hidden="1" customHeight="1" x14ac:dyDescent="0.25">
      <c r="A108" s="27"/>
      <c r="B108" s="93" t="s">
        <v>41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40">
        <v>1</v>
      </c>
      <c r="N108" s="40">
        <v>13</v>
      </c>
      <c r="O108" s="41" t="s">
        <v>96</v>
      </c>
      <c r="P108" s="42" t="s">
        <v>42</v>
      </c>
      <c r="Q108" s="32"/>
      <c r="R108" s="43">
        <v>10000</v>
      </c>
      <c r="S108" s="44">
        <f t="shared" si="6"/>
        <v>10</v>
      </c>
      <c r="T108" s="43">
        <v>0</v>
      </c>
      <c r="U108" s="45">
        <f t="shared" si="7"/>
        <v>0</v>
      </c>
      <c r="V108" s="43">
        <v>0</v>
      </c>
      <c r="W108" s="36"/>
      <c r="X108" s="37"/>
      <c r="Y108" s="37"/>
      <c r="Z108" s="46">
        <f t="shared" si="8"/>
        <v>0</v>
      </c>
      <c r="AA108" s="57"/>
    </row>
    <row r="109" spans="1:27" ht="63.75" hidden="1" customHeight="1" x14ac:dyDescent="0.25">
      <c r="A109" s="27"/>
      <c r="B109" s="93" t="s">
        <v>97</v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40">
        <v>1</v>
      </c>
      <c r="N109" s="40">
        <v>13</v>
      </c>
      <c r="O109" s="41" t="s">
        <v>98</v>
      </c>
      <c r="P109" s="42"/>
      <c r="Q109" s="32"/>
      <c r="R109" s="43">
        <v>10000</v>
      </c>
      <c r="S109" s="44">
        <f t="shared" si="6"/>
        <v>10</v>
      </c>
      <c r="T109" s="43">
        <v>10000</v>
      </c>
      <c r="U109" s="45">
        <f t="shared" si="7"/>
        <v>10</v>
      </c>
      <c r="V109" s="43">
        <v>10000</v>
      </c>
      <c r="W109" s="36"/>
      <c r="X109" s="37"/>
      <c r="Y109" s="37"/>
      <c r="Z109" s="46">
        <f t="shared" si="8"/>
        <v>10</v>
      </c>
      <c r="AA109" s="57"/>
    </row>
    <row r="110" spans="1:27" ht="52.5" hidden="1" customHeight="1" x14ac:dyDescent="0.25">
      <c r="A110" s="27"/>
      <c r="B110" s="93" t="s">
        <v>99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40">
        <v>1</v>
      </c>
      <c r="N110" s="40">
        <v>13</v>
      </c>
      <c r="O110" s="41" t="s">
        <v>100</v>
      </c>
      <c r="P110" s="42"/>
      <c r="Q110" s="32"/>
      <c r="R110" s="43">
        <v>10000</v>
      </c>
      <c r="S110" s="44">
        <f t="shared" si="6"/>
        <v>10</v>
      </c>
      <c r="T110" s="43">
        <v>10000</v>
      </c>
      <c r="U110" s="45">
        <f t="shared" si="7"/>
        <v>10</v>
      </c>
      <c r="V110" s="43">
        <v>10000</v>
      </c>
      <c r="W110" s="36"/>
      <c r="X110" s="37"/>
      <c r="Y110" s="37"/>
      <c r="Z110" s="46">
        <f t="shared" si="8"/>
        <v>10</v>
      </c>
      <c r="AA110" s="57"/>
    </row>
    <row r="111" spans="1:27" ht="12.75" hidden="1" customHeight="1" x14ac:dyDescent="0.25">
      <c r="A111" s="27"/>
      <c r="B111" s="93" t="s">
        <v>95</v>
      </c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40">
        <v>1</v>
      </c>
      <c r="N111" s="40">
        <v>13</v>
      </c>
      <c r="O111" s="41" t="s">
        <v>101</v>
      </c>
      <c r="P111" s="42"/>
      <c r="Q111" s="32"/>
      <c r="R111" s="43">
        <v>10000</v>
      </c>
      <c r="S111" s="44">
        <f t="shared" si="6"/>
        <v>10</v>
      </c>
      <c r="T111" s="43">
        <v>10000</v>
      </c>
      <c r="U111" s="45">
        <f t="shared" si="7"/>
        <v>10</v>
      </c>
      <c r="V111" s="43">
        <v>10000</v>
      </c>
      <c r="W111" s="36"/>
      <c r="X111" s="37"/>
      <c r="Y111" s="37"/>
      <c r="Z111" s="46">
        <f t="shared" si="8"/>
        <v>10</v>
      </c>
      <c r="AA111" s="57"/>
    </row>
    <row r="112" spans="1:27" ht="23.25" hidden="1" customHeight="1" x14ac:dyDescent="0.25">
      <c r="A112" s="27"/>
      <c r="B112" s="93" t="s">
        <v>39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40">
        <v>1</v>
      </c>
      <c r="N112" s="40">
        <v>13</v>
      </c>
      <c r="O112" s="41" t="s">
        <v>101</v>
      </c>
      <c r="P112" s="42" t="s">
        <v>40</v>
      </c>
      <c r="Q112" s="32"/>
      <c r="R112" s="43">
        <v>10000</v>
      </c>
      <c r="S112" s="44">
        <f t="shared" ref="S112:S143" si="9">R112/1000</f>
        <v>10</v>
      </c>
      <c r="T112" s="43">
        <v>10000</v>
      </c>
      <c r="U112" s="45">
        <f t="shared" ref="U112:U143" si="10">T112/1000</f>
        <v>10</v>
      </c>
      <c r="V112" s="43">
        <v>10000</v>
      </c>
      <c r="W112" s="36"/>
      <c r="X112" s="37"/>
      <c r="Y112" s="37"/>
      <c r="Z112" s="46">
        <f t="shared" ref="Z112:Z143" si="11">V112/1000</f>
        <v>10</v>
      </c>
      <c r="AA112" s="57"/>
    </row>
    <row r="113" spans="1:27" ht="40.5" hidden="1" customHeight="1" x14ac:dyDescent="0.25">
      <c r="A113" s="27"/>
      <c r="B113" s="93" t="s">
        <v>41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40">
        <v>1</v>
      </c>
      <c r="N113" s="40">
        <v>13</v>
      </c>
      <c r="O113" s="41" t="s">
        <v>101</v>
      </c>
      <c r="P113" s="42" t="s">
        <v>42</v>
      </c>
      <c r="Q113" s="32"/>
      <c r="R113" s="43">
        <v>10000</v>
      </c>
      <c r="S113" s="44">
        <f t="shared" si="9"/>
        <v>10</v>
      </c>
      <c r="T113" s="43">
        <v>10000</v>
      </c>
      <c r="U113" s="45">
        <f t="shared" si="10"/>
        <v>10</v>
      </c>
      <c r="V113" s="43">
        <v>10000</v>
      </c>
      <c r="W113" s="36"/>
      <c r="X113" s="37"/>
      <c r="Y113" s="37"/>
      <c r="Z113" s="46">
        <f t="shared" si="11"/>
        <v>10</v>
      </c>
      <c r="AA113" s="57"/>
    </row>
    <row r="114" spans="1:27" ht="51.75" hidden="1" customHeight="1" x14ac:dyDescent="0.25">
      <c r="A114" s="27"/>
      <c r="B114" s="93" t="s">
        <v>102</v>
      </c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40">
        <v>1</v>
      </c>
      <c r="N114" s="40">
        <v>13</v>
      </c>
      <c r="O114" s="41" t="s">
        <v>103</v>
      </c>
      <c r="P114" s="42"/>
      <c r="Q114" s="32"/>
      <c r="R114" s="43">
        <v>306000</v>
      </c>
      <c r="S114" s="44">
        <f t="shared" si="9"/>
        <v>306</v>
      </c>
      <c r="T114" s="43">
        <v>0</v>
      </c>
      <c r="U114" s="45">
        <f t="shared" si="10"/>
        <v>0</v>
      </c>
      <c r="V114" s="43">
        <v>0</v>
      </c>
      <c r="W114" s="36"/>
      <c r="X114" s="37"/>
      <c r="Y114" s="37"/>
      <c r="Z114" s="46">
        <f t="shared" si="11"/>
        <v>0</v>
      </c>
      <c r="AA114" s="57"/>
    </row>
    <row r="115" spans="1:27" ht="38.25" hidden="1" customHeight="1" x14ac:dyDescent="0.25">
      <c r="A115" s="27"/>
      <c r="B115" s="93" t="s">
        <v>104</v>
      </c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40">
        <v>1</v>
      </c>
      <c r="N115" s="40">
        <v>13</v>
      </c>
      <c r="O115" s="41" t="s">
        <v>105</v>
      </c>
      <c r="P115" s="42"/>
      <c r="Q115" s="32"/>
      <c r="R115" s="43">
        <v>236000</v>
      </c>
      <c r="S115" s="44">
        <f t="shared" si="9"/>
        <v>236</v>
      </c>
      <c r="T115" s="43">
        <v>0</v>
      </c>
      <c r="U115" s="45">
        <f t="shared" si="10"/>
        <v>0</v>
      </c>
      <c r="V115" s="43">
        <v>0</v>
      </c>
      <c r="W115" s="36"/>
      <c r="X115" s="37"/>
      <c r="Y115" s="37"/>
      <c r="Z115" s="46">
        <f t="shared" si="11"/>
        <v>0</v>
      </c>
      <c r="AA115" s="57"/>
    </row>
    <row r="116" spans="1:27" ht="15.75" hidden="1" customHeight="1" x14ac:dyDescent="0.25">
      <c r="A116" s="27"/>
      <c r="B116" s="93" t="s">
        <v>95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40">
        <v>1</v>
      </c>
      <c r="N116" s="40">
        <v>13</v>
      </c>
      <c r="O116" s="41" t="s">
        <v>106</v>
      </c>
      <c r="P116" s="42"/>
      <c r="Q116" s="32"/>
      <c r="R116" s="43">
        <v>236000</v>
      </c>
      <c r="S116" s="44">
        <f t="shared" si="9"/>
        <v>236</v>
      </c>
      <c r="T116" s="43">
        <v>0</v>
      </c>
      <c r="U116" s="45">
        <f t="shared" si="10"/>
        <v>0</v>
      </c>
      <c r="V116" s="43">
        <v>0</v>
      </c>
      <c r="W116" s="36"/>
      <c r="X116" s="37"/>
      <c r="Y116" s="37"/>
      <c r="Z116" s="46">
        <f t="shared" si="11"/>
        <v>0</v>
      </c>
      <c r="AA116" s="57"/>
    </row>
    <row r="117" spans="1:27" ht="27.75" hidden="1" customHeight="1" x14ac:dyDescent="0.25">
      <c r="A117" s="27"/>
      <c r="B117" s="93" t="s">
        <v>39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40">
        <v>1</v>
      </c>
      <c r="N117" s="40">
        <v>13</v>
      </c>
      <c r="O117" s="41" t="s">
        <v>106</v>
      </c>
      <c r="P117" s="42" t="s">
        <v>40</v>
      </c>
      <c r="Q117" s="32"/>
      <c r="R117" s="43">
        <v>236000</v>
      </c>
      <c r="S117" s="44">
        <f t="shared" si="9"/>
        <v>236</v>
      </c>
      <c r="T117" s="43">
        <v>0</v>
      </c>
      <c r="U117" s="45">
        <f t="shared" si="10"/>
        <v>0</v>
      </c>
      <c r="V117" s="43">
        <v>0</v>
      </c>
      <c r="W117" s="36"/>
      <c r="X117" s="37"/>
      <c r="Y117" s="37"/>
      <c r="Z117" s="46">
        <f t="shared" si="11"/>
        <v>0</v>
      </c>
      <c r="AA117" s="57"/>
    </row>
    <row r="118" spans="1:27" ht="41.25" hidden="1" customHeight="1" x14ac:dyDescent="0.25">
      <c r="A118" s="27"/>
      <c r="B118" s="93" t="s">
        <v>41</v>
      </c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40">
        <v>1</v>
      </c>
      <c r="N118" s="40">
        <v>13</v>
      </c>
      <c r="O118" s="41" t="s">
        <v>106</v>
      </c>
      <c r="P118" s="42" t="s">
        <v>42</v>
      </c>
      <c r="Q118" s="32"/>
      <c r="R118" s="43">
        <v>236000</v>
      </c>
      <c r="S118" s="44">
        <f t="shared" si="9"/>
        <v>236</v>
      </c>
      <c r="T118" s="43">
        <v>0</v>
      </c>
      <c r="U118" s="45">
        <f t="shared" si="10"/>
        <v>0</v>
      </c>
      <c r="V118" s="43">
        <v>0</v>
      </c>
      <c r="W118" s="36"/>
      <c r="X118" s="37"/>
      <c r="Y118" s="37"/>
      <c r="Z118" s="46">
        <f t="shared" si="11"/>
        <v>0</v>
      </c>
      <c r="AA118" s="57"/>
    </row>
    <row r="119" spans="1:27" ht="74.25" hidden="1" customHeight="1" x14ac:dyDescent="0.25">
      <c r="A119" s="27"/>
      <c r="B119" s="93" t="s">
        <v>107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40">
        <v>1</v>
      </c>
      <c r="N119" s="40">
        <v>13</v>
      </c>
      <c r="O119" s="41" t="s">
        <v>108</v>
      </c>
      <c r="P119" s="42"/>
      <c r="Q119" s="32"/>
      <c r="R119" s="43">
        <v>50000</v>
      </c>
      <c r="S119" s="44">
        <f t="shared" si="9"/>
        <v>50</v>
      </c>
      <c r="T119" s="43">
        <v>0</v>
      </c>
      <c r="U119" s="45">
        <f t="shared" si="10"/>
        <v>0</v>
      </c>
      <c r="V119" s="43">
        <v>0</v>
      </c>
      <c r="W119" s="36"/>
      <c r="X119" s="37"/>
      <c r="Y119" s="37"/>
      <c r="Z119" s="46">
        <f t="shared" si="11"/>
        <v>0</v>
      </c>
      <c r="AA119" s="57"/>
    </row>
    <row r="120" spans="1:27" ht="18.75" hidden="1" customHeight="1" x14ac:dyDescent="0.25">
      <c r="A120" s="27"/>
      <c r="B120" s="93" t="s">
        <v>95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40">
        <v>1</v>
      </c>
      <c r="N120" s="40">
        <v>13</v>
      </c>
      <c r="O120" s="41" t="s">
        <v>109</v>
      </c>
      <c r="P120" s="42"/>
      <c r="Q120" s="32"/>
      <c r="R120" s="43">
        <v>50000</v>
      </c>
      <c r="S120" s="44">
        <f t="shared" si="9"/>
        <v>50</v>
      </c>
      <c r="T120" s="43">
        <v>0</v>
      </c>
      <c r="U120" s="45">
        <f t="shared" si="10"/>
        <v>0</v>
      </c>
      <c r="V120" s="43">
        <v>0</v>
      </c>
      <c r="W120" s="36"/>
      <c r="X120" s="37"/>
      <c r="Y120" s="37"/>
      <c r="Z120" s="46">
        <f t="shared" si="11"/>
        <v>0</v>
      </c>
      <c r="AA120" s="57"/>
    </row>
    <row r="121" spans="1:27" ht="29.25" hidden="1" customHeight="1" x14ac:dyDescent="0.25">
      <c r="A121" s="27"/>
      <c r="B121" s="93" t="s">
        <v>39</v>
      </c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40">
        <v>1</v>
      </c>
      <c r="N121" s="40">
        <v>13</v>
      </c>
      <c r="O121" s="41" t="s">
        <v>109</v>
      </c>
      <c r="P121" s="42" t="s">
        <v>40</v>
      </c>
      <c r="Q121" s="32"/>
      <c r="R121" s="43">
        <v>50000</v>
      </c>
      <c r="S121" s="44">
        <f t="shared" si="9"/>
        <v>50</v>
      </c>
      <c r="T121" s="43">
        <v>0</v>
      </c>
      <c r="U121" s="45">
        <f t="shared" si="10"/>
        <v>0</v>
      </c>
      <c r="V121" s="43">
        <v>0</v>
      </c>
      <c r="W121" s="36"/>
      <c r="X121" s="37"/>
      <c r="Y121" s="37"/>
      <c r="Z121" s="46">
        <f t="shared" si="11"/>
        <v>0</v>
      </c>
      <c r="AA121" s="57"/>
    </row>
    <row r="122" spans="1:27" ht="39.75" hidden="1" customHeight="1" x14ac:dyDescent="0.25">
      <c r="A122" s="27"/>
      <c r="B122" s="93" t="s">
        <v>41</v>
      </c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40">
        <v>1</v>
      </c>
      <c r="N122" s="40">
        <v>13</v>
      </c>
      <c r="O122" s="41" t="s">
        <v>109</v>
      </c>
      <c r="P122" s="42" t="s">
        <v>42</v>
      </c>
      <c r="Q122" s="32"/>
      <c r="R122" s="43">
        <v>50000</v>
      </c>
      <c r="S122" s="44">
        <f t="shared" si="9"/>
        <v>50</v>
      </c>
      <c r="T122" s="43">
        <v>0</v>
      </c>
      <c r="U122" s="45">
        <f t="shared" si="10"/>
        <v>0</v>
      </c>
      <c r="V122" s="43">
        <v>0</v>
      </c>
      <c r="W122" s="36"/>
      <c r="X122" s="37"/>
      <c r="Y122" s="37"/>
      <c r="Z122" s="46">
        <f t="shared" si="11"/>
        <v>0</v>
      </c>
      <c r="AA122" s="57"/>
    </row>
    <row r="123" spans="1:27" ht="27.75" hidden="1" customHeight="1" x14ac:dyDescent="0.25">
      <c r="A123" s="27"/>
      <c r="B123" s="93" t="s">
        <v>110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40">
        <v>1</v>
      </c>
      <c r="N123" s="40">
        <v>13</v>
      </c>
      <c r="O123" s="41" t="s">
        <v>111</v>
      </c>
      <c r="P123" s="42"/>
      <c r="Q123" s="32"/>
      <c r="R123" s="43">
        <v>20000</v>
      </c>
      <c r="S123" s="44">
        <f t="shared" si="9"/>
        <v>20</v>
      </c>
      <c r="T123" s="43">
        <v>0</v>
      </c>
      <c r="U123" s="45">
        <f t="shared" si="10"/>
        <v>0</v>
      </c>
      <c r="V123" s="43">
        <v>0</v>
      </c>
      <c r="W123" s="36"/>
      <c r="X123" s="37"/>
      <c r="Y123" s="37"/>
      <c r="Z123" s="46">
        <f t="shared" si="11"/>
        <v>0</v>
      </c>
      <c r="AA123" s="57"/>
    </row>
    <row r="124" spans="1:27" ht="12.75" hidden="1" customHeight="1" x14ac:dyDescent="0.25">
      <c r="A124" s="27"/>
      <c r="B124" s="93" t="s">
        <v>95</v>
      </c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40">
        <v>1</v>
      </c>
      <c r="N124" s="40">
        <v>13</v>
      </c>
      <c r="O124" s="41" t="s">
        <v>112</v>
      </c>
      <c r="P124" s="42"/>
      <c r="Q124" s="32"/>
      <c r="R124" s="43">
        <v>20000</v>
      </c>
      <c r="S124" s="44">
        <f t="shared" si="9"/>
        <v>20</v>
      </c>
      <c r="T124" s="43">
        <v>0</v>
      </c>
      <c r="U124" s="45">
        <f t="shared" si="10"/>
        <v>0</v>
      </c>
      <c r="V124" s="43">
        <v>0</v>
      </c>
      <c r="W124" s="36"/>
      <c r="X124" s="37"/>
      <c r="Y124" s="37"/>
      <c r="Z124" s="46">
        <f t="shared" si="11"/>
        <v>0</v>
      </c>
      <c r="AA124" s="57"/>
    </row>
    <row r="125" spans="1:27" ht="23.25" hidden="1" customHeight="1" x14ac:dyDescent="0.25">
      <c r="A125" s="27"/>
      <c r="B125" s="93" t="s">
        <v>39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40">
        <v>1</v>
      </c>
      <c r="N125" s="40">
        <v>13</v>
      </c>
      <c r="O125" s="41" t="s">
        <v>112</v>
      </c>
      <c r="P125" s="42" t="s">
        <v>40</v>
      </c>
      <c r="Q125" s="32"/>
      <c r="R125" s="43">
        <v>20000</v>
      </c>
      <c r="S125" s="44">
        <f t="shared" si="9"/>
        <v>20</v>
      </c>
      <c r="T125" s="43">
        <v>0</v>
      </c>
      <c r="U125" s="45">
        <f t="shared" si="10"/>
        <v>0</v>
      </c>
      <c r="V125" s="43">
        <v>0</v>
      </c>
      <c r="W125" s="36"/>
      <c r="X125" s="37"/>
      <c r="Y125" s="37"/>
      <c r="Z125" s="46">
        <f t="shared" si="11"/>
        <v>0</v>
      </c>
      <c r="AA125" s="57"/>
    </row>
    <row r="126" spans="1:27" ht="42" hidden="1" customHeight="1" x14ac:dyDescent="0.25">
      <c r="A126" s="27"/>
      <c r="B126" s="93" t="s">
        <v>41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40">
        <v>1</v>
      </c>
      <c r="N126" s="40">
        <v>13</v>
      </c>
      <c r="O126" s="41" t="s">
        <v>112</v>
      </c>
      <c r="P126" s="42" t="s">
        <v>42</v>
      </c>
      <c r="Q126" s="32"/>
      <c r="R126" s="43">
        <v>20000</v>
      </c>
      <c r="S126" s="44">
        <f t="shared" si="9"/>
        <v>20</v>
      </c>
      <c r="T126" s="43">
        <v>0</v>
      </c>
      <c r="U126" s="45">
        <f t="shared" si="10"/>
        <v>0</v>
      </c>
      <c r="V126" s="43">
        <v>0</v>
      </c>
      <c r="W126" s="36"/>
      <c r="X126" s="37"/>
      <c r="Y126" s="37"/>
      <c r="Z126" s="46">
        <f t="shared" si="11"/>
        <v>0</v>
      </c>
      <c r="AA126" s="57"/>
    </row>
    <row r="127" spans="1:27" ht="53.25" hidden="1" customHeight="1" x14ac:dyDescent="0.25">
      <c r="A127" s="27"/>
      <c r="B127" s="93" t="s">
        <v>113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40">
        <v>1</v>
      </c>
      <c r="N127" s="40">
        <v>13</v>
      </c>
      <c r="O127" s="41" t="s">
        <v>114</v>
      </c>
      <c r="P127" s="42"/>
      <c r="Q127" s="32"/>
      <c r="R127" s="43">
        <v>20000</v>
      </c>
      <c r="S127" s="44">
        <f t="shared" si="9"/>
        <v>20</v>
      </c>
      <c r="T127" s="43">
        <v>20000</v>
      </c>
      <c r="U127" s="45">
        <f t="shared" si="10"/>
        <v>20</v>
      </c>
      <c r="V127" s="43">
        <v>20000</v>
      </c>
      <c r="W127" s="36"/>
      <c r="X127" s="37"/>
      <c r="Y127" s="37"/>
      <c r="Z127" s="46">
        <f t="shared" si="11"/>
        <v>20</v>
      </c>
      <c r="AA127" s="57"/>
    </row>
    <row r="128" spans="1:27" ht="38.25" hidden="1" customHeight="1" x14ac:dyDescent="0.25">
      <c r="A128" s="27"/>
      <c r="B128" s="93" t="s">
        <v>115</v>
      </c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40">
        <v>1</v>
      </c>
      <c r="N128" s="40">
        <v>13</v>
      </c>
      <c r="O128" s="41" t="s">
        <v>116</v>
      </c>
      <c r="P128" s="42"/>
      <c r="Q128" s="32"/>
      <c r="R128" s="43">
        <v>20000</v>
      </c>
      <c r="S128" s="44">
        <f t="shared" si="9"/>
        <v>20</v>
      </c>
      <c r="T128" s="43">
        <v>20000</v>
      </c>
      <c r="U128" s="45">
        <f t="shared" si="10"/>
        <v>20</v>
      </c>
      <c r="V128" s="43">
        <v>20000</v>
      </c>
      <c r="W128" s="36"/>
      <c r="X128" s="37"/>
      <c r="Y128" s="37"/>
      <c r="Z128" s="46">
        <f t="shared" si="11"/>
        <v>20</v>
      </c>
      <c r="AA128" s="57"/>
    </row>
    <row r="129" spans="1:27" ht="18" hidden="1" customHeight="1" x14ac:dyDescent="0.25">
      <c r="A129" s="27"/>
      <c r="B129" s="93" t="s">
        <v>95</v>
      </c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40">
        <v>1</v>
      </c>
      <c r="N129" s="40">
        <v>13</v>
      </c>
      <c r="O129" s="41" t="s">
        <v>117</v>
      </c>
      <c r="P129" s="42"/>
      <c r="Q129" s="32"/>
      <c r="R129" s="43">
        <v>20000</v>
      </c>
      <c r="S129" s="44">
        <f t="shared" si="9"/>
        <v>20</v>
      </c>
      <c r="T129" s="43">
        <v>20000</v>
      </c>
      <c r="U129" s="45">
        <f t="shared" si="10"/>
        <v>20</v>
      </c>
      <c r="V129" s="43">
        <v>20000</v>
      </c>
      <c r="W129" s="36"/>
      <c r="X129" s="37"/>
      <c r="Y129" s="37"/>
      <c r="Z129" s="46">
        <f t="shared" si="11"/>
        <v>20</v>
      </c>
      <c r="AA129" s="57"/>
    </row>
    <row r="130" spans="1:27" ht="29.25" hidden="1" customHeight="1" x14ac:dyDescent="0.25">
      <c r="A130" s="27"/>
      <c r="B130" s="93" t="s">
        <v>39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40">
        <v>1</v>
      </c>
      <c r="N130" s="40">
        <v>13</v>
      </c>
      <c r="O130" s="41" t="s">
        <v>117</v>
      </c>
      <c r="P130" s="42" t="s">
        <v>40</v>
      </c>
      <c r="Q130" s="32"/>
      <c r="R130" s="43">
        <v>20000</v>
      </c>
      <c r="S130" s="44">
        <f t="shared" si="9"/>
        <v>20</v>
      </c>
      <c r="T130" s="43">
        <v>20000</v>
      </c>
      <c r="U130" s="45">
        <f t="shared" si="10"/>
        <v>20</v>
      </c>
      <c r="V130" s="43">
        <v>20000</v>
      </c>
      <c r="W130" s="36"/>
      <c r="X130" s="37"/>
      <c r="Y130" s="37"/>
      <c r="Z130" s="46">
        <f t="shared" si="11"/>
        <v>20</v>
      </c>
      <c r="AA130" s="57"/>
    </row>
    <row r="131" spans="1:27" ht="41.25" hidden="1" customHeight="1" x14ac:dyDescent="0.25">
      <c r="A131" s="27"/>
      <c r="B131" s="93" t="s">
        <v>41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40">
        <v>1</v>
      </c>
      <c r="N131" s="40">
        <v>13</v>
      </c>
      <c r="O131" s="41" t="s">
        <v>117</v>
      </c>
      <c r="P131" s="42" t="s">
        <v>42</v>
      </c>
      <c r="Q131" s="32"/>
      <c r="R131" s="43">
        <v>20000</v>
      </c>
      <c r="S131" s="44">
        <f t="shared" si="9"/>
        <v>20</v>
      </c>
      <c r="T131" s="43">
        <v>20000</v>
      </c>
      <c r="U131" s="45">
        <f t="shared" si="10"/>
        <v>20</v>
      </c>
      <c r="V131" s="43">
        <v>20000</v>
      </c>
      <c r="W131" s="36"/>
      <c r="X131" s="37"/>
      <c r="Y131" s="37"/>
      <c r="Z131" s="46">
        <f t="shared" si="11"/>
        <v>20</v>
      </c>
      <c r="AA131" s="57"/>
    </row>
    <row r="132" spans="1:27" ht="39.75" hidden="1" customHeight="1" x14ac:dyDescent="0.25">
      <c r="A132" s="27"/>
      <c r="B132" s="93" t="s">
        <v>118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40">
        <v>1</v>
      </c>
      <c r="N132" s="40">
        <v>13</v>
      </c>
      <c r="O132" s="41" t="s">
        <v>119</v>
      </c>
      <c r="P132" s="42"/>
      <c r="Q132" s="32"/>
      <c r="R132" s="43">
        <v>7000</v>
      </c>
      <c r="S132" s="44">
        <f t="shared" si="9"/>
        <v>7</v>
      </c>
      <c r="T132" s="43">
        <v>0</v>
      </c>
      <c r="U132" s="45">
        <f t="shared" si="10"/>
        <v>0</v>
      </c>
      <c r="V132" s="43">
        <v>0</v>
      </c>
      <c r="W132" s="36"/>
      <c r="X132" s="37"/>
      <c r="Y132" s="37"/>
      <c r="Z132" s="46">
        <f t="shared" si="11"/>
        <v>0</v>
      </c>
      <c r="AA132" s="57"/>
    </row>
    <row r="133" spans="1:27" ht="75" hidden="1" customHeight="1" x14ac:dyDescent="0.25">
      <c r="A133" s="27"/>
      <c r="B133" s="93" t="s">
        <v>120</v>
      </c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40">
        <v>1</v>
      </c>
      <c r="N133" s="40">
        <v>13</v>
      </c>
      <c r="O133" s="41" t="s">
        <v>121</v>
      </c>
      <c r="P133" s="42"/>
      <c r="Q133" s="32"/>
      <c r="R133" s="43">
        <v>7000</v>
      </c>
      <c r="S133" s="44">
        <f t="shared" si="9"/>
        <v>7</v>
      </c>
      <c r="T133" s="43">
        <v>0</v>
      </c>
      <c r="U133" s="45">
        <f t="shared" si="10"/>
        <v>0</v>
      </c>
      <c r="V133" s="43">
        <v>0</v>
      </c>
      <c r="W133" s="36"/>
      <c r="X133" s="37"/>
      <c r="Y133" s="37"/>
      <c r="Z133" s="46">
        <f t="shared" si="11"/>
        <v>0</v>
      </c>
      <c r="AA133" s="57"/>
    </row>
    <row r="134" spans="1:27" ht="19.5" hidden="1" customHeight="1" x14ac:dyDescent="0.25">
      <c r="A134" s="27"/>
      <c r="B134" s="93" t="s">
        <v>95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40">
        <v>1</v>
      </c>
      <c r="N134" s="40">
        <v>13</v>
      </c>
      <c r="O134" s="41" t="s">
        <v>122</v>
      </c>
      <c r="P134" s="42"/>
      <c r="Q134" s="32"/>
      <c r="R134" s="43">
        <v>7000</v>
      </c>
      <c r="S134" s="44">
        <f t="shared" si="9"/>
        <v>7</v>
      </c>
      <c r="T134" s="43">
        <v>0</v>
      </c>
      <c r="U134" s="45">
        <f t="shared" si="10"/>
        <v>0</v>
      </c>
      <c r="V134" s="43">
        <v>0</v>
      </c>
      <c r="W134" s="36"/>
      <c r="X134" s="37"/>
      <c r="Y134" s="37"/>
      <c r="Z134" s="46">
        <f t="shared" si="11"/>
        <v>0</v>
      </c>
      <c r="AA134" s="57"/>
    </row>
    <row r="135" spans="1:27" ht="28.5" hidden="1" customHeight="1" x14ac:dyDescent="0.25">
      <c r="A135" s="27"/>
      <c r="B135" s="93" t="s">
        <v>39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40">
        <v>1</v>
      </c>
      <c r="N135" s="40">
        <v>13</v>
      </c>
      <c r="O135" s="41" t="s">
        <v>122</v>
      </c>
      <c r="P135" s="42" t="s">
        <v>40</v>
      </c>
      <c r="Q135" s="32"/>
      <c r="R135" s="43">
        <v>7000</v>
      </c>
      <c r="S135" s="44">
        <f t="shared" si="9"/>
        <v>7</v>
      </c>
      <c r="T135" s="43">
        <v>0</v>
      </c>
      <c r="U135" s="45">
        <f t="shared" si="10"/>
        <v>0</v>
      </c>
      <c r="V135" s="43">
        <v>0</v>
      </c>
      <c r="W135" s="36"/>
      <c r="X135" s="37"/>
      <c r="Y135" s="37"/>
      <c r="Z135" s="46">
        <f t="shared" si="11"/>
        <v>0</v>
      </c>
      <c r="AA135" s="57"/>
    </row>
    <row r="136" spans="1:27" ht="42" hidden="1" customHeight="1" x14ac:dyDescent="0.25">
      <c r="A136" s="27"/>
      <c r="B136" s="93" t="s">
        <v>41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40">
        <v>1</v>
      </c>
      <c r="N136" s="40">
        <v>13</v>
      </c>
      <c r="O136" s="41" t="s">
        <v>122</v>
      </c>
      <c r="P136" s="42" t="s">
        <v>42</v>
      </c>
      <c r="Q136" s="32"/>
      <c r="R136" s="43">
        <v>7000</v>
      </c>
      <c r="S136" s="44">
        <f t="shared" si="9"/>
        <v>7</v>
      </c>
      <c r="T136" s="43">
        <v>0</v>
      </c>
      <c r="U136" s="45">
        <f t="shared" si="10"/>
        <v>0</v>
      </c>
      <c r="V136" s="43">
        <v>0</v>
      </c>
      <c r="W136" s="36"/>
      <c r="X136" s="37"/>
      <c r="Y136" s="37"/>
      <c r="Z136" s="46">
        <f t="shared" si="11"/>
        <v>0</v>
      </c>
      <c r="AA136" s="57"/>
    </row>
    <row r="137" spans="1:27" ht="64.5" hidden="1" customHeight="1" x14ac:dyDescent="0.25">
      <c r="A137" s="27"/>
      <c r="B137" s="93" t="s">
        <v>123</v>
      </c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40">
        <v>1</v>
      </c>
      <c r="N137" s="40">
        <v>13</v>
      </c>
      <c r="O137" s="41" t="s">
        <v>124</v>
      </c>
      <c r="P137" s="42"/>
      <c r="Q137" s="32"/>
      <c r="R137" s="43">
        <v>20934960</v>
      </c>
      <c r="S137" s="44">
        <f t="shared" si="9"/>
        <v>20934.96</v>
      </c>
      <c r="T137" s="43">
        <v>17244000</v>
      </c>
      <c r="U137" s="45">
        <f t="shared" si="10"/>
        <v>17244</v>
      </c>
      <c r="V137" s="43">
        <v>17241100</v>
      </c>
      <c r="W137" s="36"/>
      <c r="X137" s="37"/>
      <c r="Y137" s="37"/>
      <c r="Z137" s="46">
        <f t="shared" si="11"/>
        <v>17241.099999999999</v>
      </c>
      <c r="AA137" s="57"/>
    </row>
    <row r="138" spans="1:27" ht="40.5" hidden="1" customHeight="1" x14ac:dyDescent="0.25">
      <c r="A138" s="27"/>
      <c r="B138" s="93" t="s">
        <v>125</v>
      </c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40">
        <v>1</v>
      </c>
      <c r="N138" s="40">
        <v>13</v>
      </c>
      <c r="O138" s="41" t="s">
        <v>126</v>
      </c>
      <c r="P138" s="42"/>
      <c r="Q138" s="32"/>
      <c r="R138" s="43">
        <v>9232433.6799999997</v>
      </c>
      <c r="S138" s="44">
        <f t="shared" si="9"/>
        <v>9232.4336800000001</v>
      </c>
      <c r="T138" s="43">
        <v>7672700</v>
      </c>
      <c r="U138" s="45">
        <f t="shared" si="10"/>
        <v>7672.7</v>
      </c>
      <c r="V138" s="43">
        <v>7672700</v>
      </c>
      <c r="W138" s="36"/>
      <c r="X138" s="37"/>
      <c r="Y138" s="37"/>
      <c r="Z138" s="46">
        <f t="shared" si="11"/>
        <v>7672.7</v>
      </c>
      <c r="AA138" s="57"/>
    </row>
    <row r="139" spans="1:27" ht="29.25" hidden="1" customHeight="1" x14ac:dyDescent="0.25">
      <c r="A139" s="27"/>
      <c r="B139" s="93" t="s">
        <v>127</v>
      </c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40">
        <v>1</v>
      </c>
      <c r="N139" s="40">
        <v>13</v>
      </c>
      <c r="O139" s="41" t="s">
        <v>128</v>
      </c>
      <c r="P139" s="42"/>
      <c r="Q139" s="32"/>
      <c r="R139" s="43">
        <v>9212433.6799999997</v>
      </c>
      <c r="S139" s="44">
        <f t="shared" si="9"/>
        <v>9212.4336800000001</v>
      </c>
      <c r="T139" s="43">
        <v>7642700</v>
      </c>
      <c r="U139" s="45">
        <f t="shared" si="10"/>
        <v>7642.7</v>
      </c>
      <c r="V139" s="43">
        <v>7642700</v>
      </c>
      <c r="W139" s="36"/>
      <c r="X139" s="37"/>
      <c r="Y139" s="37"/>
      <c r="Z139" s="46">
        <f t="shared" si="11"/>
        <v>7642.7</v>
      </c>
      <c r="AA139" s="57"/>
    </row>
    <row r="140" spans="1:27" ht="63.75" hidden="1" customHeight="1" x14ac:dyDescent="0.25">
      <c r="A140" s="27"/>
      <c r="B140" s="93" t="s">
        <v>30</v>
      </c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40">
        <v>1</v>
      </c>
      <c r="N140" s="40">
        <v>13</v>
      </c>
      <c r="O140" s="41" t="s">
        <v>128</v>
      </c>
      <c r="P140" s="42" t="s">
        <v>31</v>
      </c>
      <c r="Q140" s="32"/>
      <c r="R140" s="43">
        <v>4792892.38</v>
      </c>
      <c r="S140" s="44">
        <f t="shared" si="9"/>
        <v>4792.8923800000002</v>
      </c>
      <c r="T140" s="43">
        <v>4740700</v>
      </c>
      <c r="U140" s="45">
        <f t="shared" si="10"/>
        <v>4740.7</v>
      </c>
      <c r="V140" s="43">
        <v>4740700</v>
      </c>
      <c r="W140" s="36"/>
      <c r="X140" s="37"/>
      <c r="Y140" s="37"/>
      <c r="Z140" s="46">
        <f t="shared" si="11"/>
        <v>4740.7</v>
      </c>
      <c r="AA140" s="57"/>
    </row>
    <row r="141" spans="1:27" ht="23.25" hidden="1" customHeight="1" x14ac:dyDescent="0.25">
      <c r="A141" s="27"/>
      <c r="B141" s="93" t="s">
        <v>129</v>
      </c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40">
        <v>1</v>
      </c>
      <c r="N141" s="40">
        <v>13</v>
      </c>
      <c r="O141" s="41" t="s">
        <v>128</v>
      </c>
      <c r="P141" s="42" t="s">
        <v>130</v>
      </c>
      <c r="Q141" s="32"/>
      <c r="R141" s="43">
        <v>4792892.38</v>
      </c>
      <c r="S141" s="44">
        <f t="shared" si="9"/>
        <v>4792.8923800000002</v>
      </c>
      <c r="T141" s="43">
        <v>4740700</v>
      </c>
      <c r="U141" s="45">
        <f t="shared" si="10"/>
        <v>4740.7</v>
      </c>
      <c r="V141" s="43">
        <v>4740700</v>
      </c>
      <c r="W141" s="36"/>
      <c r="X141" s="37"/>
      <c r="Y141" s="37"/>
      <c r="Z141" s="46">
        <f t="shared" si="11"/>
        <v>4740.7</v>
      </c>
      <c r="AA141" s="57"/>
    </row>
    <row r="142" spans="1:27" ht="23.25" hidden="1" customHeight="1" x14ac:dyDescent="0.25">
      <c r="A142" s="27"/>
      <c r="B142" s="93" t="s">
        <v>39</v>
      </c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40">
        <v>1</v>
      </c>
      <c r="N142" s="40">
        <v>13</v>
      </c>
      <c r="O142" s="41" t="s">
        <v>128</v>
      </c>
      <c r="P142" s="42" t="s">
        <v>40</v>
      </c>
      <c r="Q142" s="32"/>
      <c r="R142" s="43">
        <v>4416793.5999999996</v>
      </c>
      <c r="S142" s="44">
        <f t="shared" si="9"/>
        <v>4416.7936</v>
      </c>
      <c r="T142" s="43">
        <v>2902000</v>
      </c>
      <c r="U142" s="45">
        <f t="shared" si="10"/>
        <v>2902</v>
      </c>
      <c r="V142" s="43">
        <v>2902000</v>
      </c>
      <c r="W142" s="36"/>
      <c r="X142" s="37"/>
      <c r="Y142" s="37"/>
      <c r="Z142" s="46">
        <f t="shared" si="11"/>
        <v>2902</v>
      </c>
      <c r="AA142" s="57"/>
    </row>
    <row r="143" spans="1:27" ht="34.5" hidden="1" customHeight="1" x14ac:dyDescent="0.25">
      <c r="A143" s="27"/>
      <c r="B143" s="93" t="s">
        <v>41</v>
      </c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40">
        <v>1</v>
      </c>
      <c r="N143" s="40">
        <v>13</v>
      </c>
      <c r="O143" s="41" t="s">
        <v>128</v>
      </c>
      <c r="P143" s="42" t="s">
        <v>42</v>
      </c>
      <c r="Q143" s="32"/>
      <c r="R143" s="43">
        <v>4416793.5999999996</v>
      </c>
      <c r="S143" s="44">
        <f t="shared" si="9"/>
        <v>4416.7936</v>
      </c>
      <c r="T143" s="43">
        <v>2902000</v>
      </c>
      <c r="U143" s="45">
        <f t="shared" si="10"/>
        <v>2902</v>
      </c>
      <c r="V143" s="43">
        <v>2902000</v>
      </c>
      <c r="W143" s="36"/>
      <c r="X143" s="37"/>
      <c r="Y143" s="37"/>
      <c r="Z143" s="46">
        <f t="shared" si="11"/>
        <v>2902</v>
      </c>
      <c r="AA143" s="57"/>
    </row>
    <row r="144" spans="1:27" ht="12.75" hidden="1" customHeight="1" x14ac:dyDescent="0.25">
      <c r="A144" s="27"/>
      <c r="B144" s="93" t="s">
        <v>43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40">
        <v>1</v>
      </c>
      <c r="N144" s="40">
        <v>13</v>
      </c>
      <c r="O144" s="41" t="s">
        <v>128</v>
      </c>
      <c r="P144" s="42" t="s">
        <v>44</v>
      </c>
      <c r="Q144" s="32"/>
      <c r="R144" s="43">
        <v>2747.7</v>
      </c>
      <c r="S144" s="44">
        <f t="shared" ref="S144:S175" si="12">R144/1000</f>
        <v>2.7477</v>
      </c>
      <c r="T144" s="43">
        <v>0</v>
      </c>
      <c r="U144" s="45">
        <f t="shared" ref="U144:U175" si="13">T144/1000</f>
        <v>0</v>
      </c>
      <c r="V144" s="43">
        <v>0</v>
      </c>
      <c r="W144" s="36"/>
      <c r="X144" s="37"/>
      <c r="Y144" s="37"/>
      <c r="Z144" s="46">
        <f t="shared" ref="Z144:Z175" si="14">V144/1000</f>
        <v>0</v>
      </c>
      <c r="AA144" s="57"/>
    </row>
    <row r="145" spans="1:27" ht="12.75" hidden="1" customHeight="1" x14ac:dyDescent="0.25">
      <c r="A145" s="27"/>
      <c r="B145" s="93" t="s">
        <v>45</v>
      </c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40">
        <v>1</v>
      </c>
      <c r="N145" s="40">
        <v>13</v>
      </c>
      <c r="O145" s="41" t="s">
        <v>128</v>
      </c>
      <c r="P145" s="42" t="s">
        <v>46</v>
      </c>
      <c r="Q145" s="32"/>
      <c r="R145" s="43">
        <v>2747.7</v>
      </c>
      <c r="S145" s="44">
        <f t="shared" si="12"/>
        <v>2.7477</v>
      </c>
      <c r="T145" s="43">
        <v>0</v>
      </c>
      <c r="U145" s="45">
        <f t="shared" si="13"/>
        <v>0</v>
      </c>
      <c r="V145" s="43">
        <v>0</v>
      </c>
      <c r="W145" s="36"/>
      <c r="X145" s="37"/>
      <c r="Y145" s="37"/>
      <c r="Z145" s="46">
        <f t="shared" si="14"/>
        <v>0</v>
      </c>
      <c r="AA145" s="57"/>
    </row>
    <row r="146" spans="1:27" ht="34.5" hidden="1" customHeight="1" x14ac:dyDescent="0.25">
      <c r="A146" s="27"/>
      <c r="B146" s="93" t="s">
        <v>131</v>
      </c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40">
        <v>1</v>
      </c>
      <c r="N146" s="40">
        <v>13</v>
      </c>
      <c r="O146" s="41" t="s">
        <v>132</v>
      </c>
      <c r="P146" s="42"/>
      <c r="Q146" s="32"/>
      <c r="R146" s="43">
        <v>20000</v>
      </c>
      <c r="S146" s="44">
        <f t="shared" si="12"/>
        <v>20</v>
      </c>
      <c r="T146" s="43">
        <v>30000</v>
      </c>
      <c r="U146" s="45">
        <f t="shared" si="13"/>
        <v>30</v>
      </c>
      <c r="V146" s="43">
        <v>30000</v>
      </c>
      <c r="W146" s="36"/>
      <c r="X146" s="37"/>
      <c r="Y146" s="37"/>
      <c r="Z146" s="46">
        <f t="shared" si="14"/>
        <v>30</v>
      </c>
      <c r="AA146" s="57"/>
    </row>
    <row r="147" spans="1:27" ht="12.75" hidden="1" customHeight="1" x14ac:dyDescent="0.25">
      <c r="A147" s="27"/>
      <c r="B147" s="93" t="s">
        <v>43</v>
      </c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40">
        <v>1</v>
      </c>
      <c r="N147" s="40">
        <v>13</v>
      </c>
      <c r="O147" s="41" t="s">
        <v>132</v>
      </c>
      <c r="P147" s="42" t="s">
        <v>44</v>
      </c>
      <c r="Q147" s="32"/>
      <c r="R147" s="43">
        <v>20000</v>
      </c>
      <c r="S147" s="44">
        <f t="shared" si="12"/>
        <v>20</v>
      </c>
      <c r="T147" s="43">
        <v>30000</v>
      </c>
      <c r="U147" s="45">
        <f t="shared" si="13"/>
        <v>30</v>
      </c>
      <c r="V147" s="43">
        <v>30000</v>
      </c>
      <c r="W147" s="36"/>
      <c r="X147" s="37"/>
      <c r="Y147" s="37"/>
      <c r="Z147" s="46">
        <f t="shared" si="14"/>
        <v>30</v>
      </c>
      <c r="AA147" s="57"/>
    </row>
    <row r="148" spans="1:27" ht="12.75" hidden="1" customHeight="1" x14ac:dyDescent="0.25">
      <c r="A148" s="27"/>
      <c r="B148" s="93" t="s">
        <v>45</v>
      </c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40">
        <v>1</v>
      </c>
      <c r="N148" s="40">
        <v>13</v>
      </c>
      <c r="O148" s="41" t="s">
        <v>132</v>
      </c>
      <c r="P148" s="42" t="s">
        <v>46</v>
      </c>
      <c r="Q148" s="32"/>
      <c r="R148" s="43">
        <v>20000</v>
      </c>
      <c r="S148" s="44">
        <f t="shared" si="12"/>
        <v>20</v>
      </c>
      <c r="T148" s="43">
        <v>30000</v>
      </c>
      <c r="U148" s="45">
        <f t="shared" si="13"/>
        <v>30</v>
      </c>
      <c r="V148" s="43">
        <v>30000</v>
      </c>
      <c r="W148" s="36"/>
      <c r="X148" s="37"/>
      <c r="Y148" s="37"/>
      <c r="Z148" s="46">
        <f t="shared" si="14"/>
        <v>30</v>
      </c>
      <c r="AA148" s="57"/>
    </row>
    <row r="149" spans="1:27" ht="41.25" hidden="1" customHeight="1" x14ac:dyDescent="0.25">
      <c r="A149" s="27"/>
      <c r="B149" s="93" t="s">
        <v>133</v>
      </c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40">
        <v>1</v>
      </c>
      <c r="N149" s="40">
        <v>13</v>
      </c>
      <c r="O149" s="41" t="s">
        <v>134</v>
      </c>
      <c r="P149" s="42"/>
      <c r="Q149" s="32"/>
      <c r="R149" s="43">
        <v>9721263.1699999999</v>
      </c>
      <c r="S149" s="44">
        <f t="shared" si="12"/>
        <v>9721.2631700000002</v>
      </c>
      <c r="T149" s="43">
        <v>9571300</v>
      </c>
      <c r="U149" s="45">
        <f t="shared" si="13"/>
        <v>9571.2999999999993</v>
      </c>
      <c r="V149" s="43">
        <v>9568400</v>
      </c>
      <c r="W149" s="36"/>
      <c r="X149" s="37"/>
      <c r="Y149" s="37"/>
      <c r="Z149" s="46">
        <f t="shared" si="14"/>
        <v>9568.4</v>
      </c>
      <c r="AA149" s="57"/>
    </row>
    <row r="150" spans="1:27" ht="27" hidden="1" customHeight="1" x14ac:dyDescent="0.25">
      <c r="A150" s="27"/>
      <c r="B150" s="93" t="s">
        <v>127</v>
      </c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40">
        <v>1</v>
      </c>
      <c r="N150" s="40">
        <v>13</v>
      </c>
      <c r="O150" s="41" t="s">
        <v>135</v>
      </c>
      <c r="P150" s="42"/>
      <c r="Q150" s="32"/>
      <c r="R150" s="43">
        <v>9285130.1699999999</v>
      </c>
      <c r="S150" s="44">
        <f t="shared" si="12"/>
        <v>9285.1301700000004</v>
      </c>
      <c r="T150" s="43">
        <v>9201900</v>
      </c>
      <c r="U150" s="45">
        <f t="shared" si="13"/>
        <v>9201.9</v>
      </c>
      <c r="V150" s="43">
        <v>9201900</v>
      </c>
      <c r="W150" s="36"/>
      <c r="X150" s="37"/>
      <c r="Y150" s="37"/>
      <c r="Z150" s="46">
        <f t="shared" si="14"/>
        <v>9201.9</v>
      </c>
      <c r="AA150" s="57"/>
    </row>
    <row r="151" spans="1:27" ht="63.75" hidden="1" customHeight="1" x14ac:dyDescent="0.25">
      <c r="A151" s="27"/>
      <c r="B151" s="93" t="s">
        <v>30</v>
      </c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40">
        <v>1</v>
      </c>
      <c r="N151" s="40">
        <v>13</v>
      </c>
      <c r="O151" s="41" t="s">
        <v>135</v>
      </c>
      <c r="P151" s="42" t="s">
        <v>31</v>
      </c>
      <c r="Q151" s="32"/>
      <c r="R151" s="43">
        <v>8674337.5399999991</v>
      </c>
      <c r="S151" s="44">
        <f t="shared" si="12"/>
        <v>8674.3375399999986</v>
      </c>
      <c r="T151" s="43">
        <v>8666900</v>
      </c>
      <c r="U151" s="45">
        <f t="shared" si="13"/>
        <v>8666.9</v>
      </c>
      <c r="V151" s="43">
        <v>8666900</v>
      </c>
      <c r="W151" s="36"/>
      <c r="X151" s="37"/>
      <c r="Y151" s="37"/>
      <c r="Z151" s="46">
        <f t="shared" si="14"/>
        <v>8666.9</v>
      </c>
      <c r="AA151" s="57"/>
    </row>
    <row r="152" spans="1:27" ht="28.5" hidden="1" customHeight="1" x14ac:dyDescent="0.25">
      <c r="A152" s="27"/>
      <c r="B152" s="93" t="s">
        <v>129</v>
      </c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40">
        <v>1</v>
      </c>
      <c r="N152" s="40">
        <v>13</v>
      </c>
      <c r="O152" s="41" t="s">
        <v>135</v>
      </c>
      <c r="P152" s="42" t="s">
        <v>130</v>
      </c>
      <c r="Q152" s="32"/>
      <c r="R152" s="43">
        <v>8674337.5399999991</v>
      </c>
      <c r="S152" s="44">
        <f t="shared" si="12"/>
        <v>8674.3375399999986</v>
      </c>
      <c r="T152" s="43">
        <v>8666900</v>
      </c>
      <c r="U152" s="45">
        <f t="shared" si="13"/>
        <v>8666.9</v>
      </c>
      <c r="V152" s="43">
        <v>8666900</v>
      </c>
      <c r="W152" s="36"/>
      <c r="X152" s="37"/>
      <c r="Y152" s="37"/>
      <c r="Z152" s="46">
        <f t="shared" si="14"/>
        <v>8666.9</v>
      </c>
      <c r="AA152" s="57"/>
    </row>
    <row r="153" spans="1:27" ht="23.25" hidden="1" customHeight="1" x14ac:dyDescent="0.25">
      <c r="A153" s="27"/>
      <c r="B153" s="93" t="s">
        <v>39</v>
      </c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40">
        <v>1</v>
      </c>
      <c r="N153" s="40">
        <v>13</v>
      </c>
      <c r="O153" s="41" t="s">
        <v>135</v>
      </c>
      <c r="P153" s="42" t="s">
        <v>40</v>
      </c>
      <c r="Q153" s="32"/>
      <c r="R153" s="43">
        <v>609414.97</v>
      </c>
      <c r="S153" s="44">
        <f t="shared" si="12"/>
        <v>609.41496999999993</v>
      </c>
      <c r="T153" s="43">
        <v>535000</v>
      </c>
      <c r="U153" s="45">
        <f t="shared" si="13"/>
        <v>535</v>
      </c>
      <c r="V153" s="43">
        <v>535000</v>
      </c>
      <c r="W153" s="36"/>
      <c r="X153" s="37"/>
      <c r="Y153" s="37"/>
      <c r="Z153" s="46">
        <f t="shared" si="14"/>
        <v>535</v>
      </c>
      <c r="AA153" s="57"/>
    </row>
    <row r="154" spans="1:27" ht="34.5" hidden="1" customHeight="1" x14ac:dyDescent="0.25">
      <c r="A154" s="27"/>
      <c r="B154" s="93" t="s">
        <v>41</v>
      </c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40">
        <v>1</v>
      </c>
      <c r="N154" s="40">
        <v>13</v>
      </c>
      <c r="O154" s="41" t="s">
        <v>135</v>
      </c>
      <c r="P154" s="42" t="s">
        <v>42</v>
      </c>
      <c r="Q154" s="32"/>
      <c r="R154" s="43">
        <v>609414.97</v>
      </c>
      <c r="S154" s="44">
        <f t="shared" si="12"/>
        <v>609.41496999999993</v>
      </c>
      <c r="T154" s="43">
        <v>535000</v>
      </c>
      <c r="U154" s="45">
        <f t="shared" si="13"/>
        <v>535</v>
      </c>
      <c r="V154" s="43">
        <v>535000</v>
      </c>
      <c r="W154" s="36"/>
      <c r="X154" s="37"/>
      <c r="Y154" s="37"/>
      <c r="Z154" s="46">
        <f t="shared" si="14"/>
        <v>535</v>
      </c>
      <c r="AA154" s="57"/>
    </row>
    <row r="155" spans="1:27" ht="12.75" hidden="1" customHeight="1" x14ac:dyDescent="0.25">
      <c r="A155" s="27"/>
      <c r="B155" s="93" t="s">
        <v>43</v>
      </c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40">
        <v>1</v>
      </c>
      <c r="N155" s="40">
        <v>13</v>
      </c>
      <c r="O155" s="41" t="s">
        <v>135</v>
      </c>
      <c r="P155" s="42" t="s">
        <v>44</v>
      </c>
      <c r="Q155" s="32"/>
      <c r="R155" s="43">
        <v>1377.66</v>
      </c>
      <c r="S155" s="44">
        <f t="shared" si="12"/>
        <v>1.3776600000000001</v>
      </c>
      <c r="T155" s="43">
        <v>0</v>
      </c>
      <c r="U155" s="45">
        <f t="shared" si="13"/>
        <v>0</v>
      </c>
      <c r="V155" s="43">
        <v>0</v>
      </c>
      <c r="W155" s="36"/>
      <c r="X155" s="37"/>
      <c r="Y155" s="37"/>
      <c r="Z155" s="46">
        <f t="shared" si="14"/>
        <v>0</v>
      </c>
      <c r="AA155" s="57"/>
    </row>
    <row r="156" spans="1:27" ht="12.75" hidden="1" customHeight="1" x14ac:dyDescent="0.25">
      <c r="A156" s="27"/>
      <c r="B156" s="93" t="s">
        <v>45</v>
      </c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40">
        <v>1</v>
      </c>
      <c r="N156" s="40">
        <v>13</v>
      </c>
      <c r="O156" s="41" t="s">
        <v>135</v>
      </c>
      <c r="P156" s="42" t="s">
        <v>46</v>
      </c>
      <c r="Q156" s="32"/>
      <c r="R156" s="43">
        <v>1377.66</v>
      </c>
      <c r="S156" s="44">
        <f t="shared" si="12"/>
        <v>1.3776600000000001</v>
      </c>
      <c r="T156" s="43">
        <v>0</v>
      </c>
      <c r="U156" s="45">
        <f t="shared" si="13"/>
        <v>0</v>
      </c>
      <c r="V156" s="43">
        <v>0</v>
      </c>
      <c r="W156" s="36"/>
      <c r="X156" s="37"/>
      <c r="Y156" s="37"/>
      <c r="Z156" s="46">
        <f t="shared" si="14"/>
        <v>0</v>
      </c>
      <c r="AA156" s="57"/>
    </row>
    <row r="157" spans="1:27" ht="34.5" hidden="1" customHeight="1" x14ac:dyDescent="0.25">
      <c r="A157" s="27"/>
      <c r="B157" s="93" t="s">
        <v>131</v>
      </c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40">
        <v>1</v>
      </c>
      <c r="N157" s="40">
        <v>13</v>
      </c>
      <c r="O157" s="41" t="s">
        <v>136</v>
      </c>
      <c r="P157" s="42"/>
      <c r="Q157" s="32"/>
      <c r="R157" s="43">
        <v>33</v>
      </c>
      <c r="S157" s="44">
        <f t="shared" si="12"/>
        <v>3.3000000000000002E-2</v>
      </c>
      <c r="T157" s="43">
        <v>1000</v>
      </c>
      <c r="U157" s="45">
        <f t="shared" si="13"/>
        <v>1</v>
      </c>
      <c r="V157" s="43">
        <v>1000</v>
      </c>
      <c r="W157" s="36"/>
      <c r="X157" s="37"/>
      <c r="Y157" s="37"/>
      <c r="Z157" s="46">
        <f t="shared" si="14"/>
        <v>1</v>
      </c>
      <c r="AA157" s="57"/>
    </row>
    <row r="158" spans="1:27" ht="12.75" hidden="1" customHeight="1" x14ac:dyDescent="0.25">
      <c r="A158" s="27"/>
      <c r="B158" s="93" t="s">
        <v>43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40">
        <v>1</v>
      </c>
      <c r="N158" s="40">
        <v>13</v>
      </c>
      <c r="O158" s="41" t="s">
        <v>136</v>
      </c>
      <c r="P158" s="42" t="s">
        <v>44</v>
      </c>
      <c r="Q158" s="32"/>
      <c r="R158" s="43">
        <v>33</v>
      </c>
      <c r="S158" s="44">
        <f t="shared" si="12"/>
        <v>3.3000000000000002E-2</v>
      </c>
      <c r="T158" s="43">
        <v>1000</v>
      </c>
      <c r="U158" s="45">
        <f t="shared" si="13"/>
        <v>1</v>
      </c>
      <c r="V158" s="43">
        <v>1000</v>
      </c>
      <c r="W158" s="36"/>
      <c r="X158" s="37"/>
      <c r="Y158" s="37"/>
      <c r="Z158" s="46">
        <f t="shared" si="14"/>
        <v>1</v>
      </c>
      <c r="AA158" s="57"/>
    </row>
    <row r="159" spans="1:27" ht="12.75" hidden="1" customHeight="1" x14ac:dyDescent="0.25">
      <c r="A159" s="27"/>
      <c r="B159" s="93" t="s">
        <v>45</v>
      </c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40">
        <v>1</v>
      </c>
      <c r="N159" s="40">
        <v>13</v>
      </c>
      <c r="O159" s="41" t="s">
        <v>136</v>
      </c>
      <c r="P159" s="42" t="s">
        <v>46</v>
      </c>
      <c r="Q159" s="32"/>
      <c r="R159" s="43">
        <v>33</v>
      </c>
      <c r="S159" s="44">
        <f t="shared" si="12"/>
        <v>3.3000000000000002E-2</v>
      </c>
      <c r="T159" s="43">
        <v>1000</v>
      </c>
      <c r="U159" s="45">
        <f t="shared" si="13"/>
        <v>1</v>
      </c>
      <c r="V159" s="43">
        <v>1000</v>
      </c>
      <c r="W159" s="36"/>
      <c r="X159" s="37"/>
      <c r="Y159" s="37"/>
      <c r="Z159" s="46">
        <f t="shared" si="14"/>
        <v>1</v>
      </c>
      <c r="AA159" s="57"/>
    </row>
    <row r="160" spans="1:27" ht="147" hidden="1" customHeight="1" x14ac:dyDescent="0.25">
      <c r="A160" s="27"/>
      <c r="B160" s="93" t="s">
        <v>137</v>
      </c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40">
        <v>1</v>
      </c>
      <c r="N160" s="40">
        <v>13</v>
      </c>
      <c r="O160" s="41" t="s">
        <v>138</v>
      </c>
      <c r="P160" s="42"/>
      <c r="Q160" s="32"/>
      <c r="R160" s="43">
        <v>191800</v>
      </c>
      <c r="S160" s="44">
        <f t="shared" si="12"/>
        <v>191.8</v>
      </c>
      <c r="T160" s="43">
        <v>191800</v>
      </c>
      <c r="U160" s="45">
        <f t="shared" si="13"/>
        <v>191.8</v>
      </c>
      <c r="V160" s="43">
        <v>198400</v>
      </c>
      <c r="W160" s="36"/>
      <c r="X160" s="37"/>
      <c r="Y160" s="37"/>
      <c r="Z160" s="46">
        <f t="shared" si="14"/>
        <v>198.4</v>
      </c>
      <c r="AA160" s="57"/>
    </row>
    <row r="161" spans="1:27" ht="65.25" hidden="1" customHeight="1" x14ac:dyDescent="0.25">
      <c r="A161" s="27"/>
      <c r="B161" s="93" t="s">
        <v>30</v>
      </c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40">
        <v>1</v>
      </c>
      <c r="N161" s="40">
        <v>13</v>
      </c>
      <c r="O161" s="41" t="s">
        <v>138</v>
      </c>
      <c r="P161" s="42" t="s">
        <v>31</v>
      </c>
      <c r="Q161" s="32"/>
      <c r="R161" s="43">
        <v>181400</v>
      </c>
      <c r="S161" s="44">
        <f t="shared" si="12"/>
        <v>181.4</v>
      </c>
      <c r="T161" s="43">
        <v>181400</v>
      </c>
      <c r="U161" s="45">
        <f t="shared" si="13"/>
        <v>181.4</v>
      </c>
      <c r="V161" s="43">
        <v>188000</v>
      </c>
      <c r="W161" s="36"/>
      <c r="X161" s="37"/>
      <c r="Y161" s="37"/>
      <c r="Z161" s="46">
        <f t="shared" si="14"/>
        <v>188</v>
      </c>
      <c r="AA161" s="57"/>
    </row>
    <row r="162" spans="1:27" ht="23.25" hidden="1" customHeight="1" x14ac:dyDescent="0.25">
      <c r="A162" s="27"/>
      <c r="B162" s="93" t="s">
        <v>129</v>
      </c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40">
        <v>1</v>
      </c>
      <c r="N162" s="40">
        <v>13</v>
      </c>
      <c r="O162" s="41" t="s">
        <v>138</v>
      </c>
      <c r="P162" s="42" t="s">
        <v>130</v>
      </c>
      <c r="Q162" s="32"/>
      <c r="R162" s="43">
        <v>181400</v>
      </c>
      <c r="S162" s="44">
        <f t="shared" si="12"/>
        <v>181.4</v>
      </c>
      <c r="T162" s="43">
        <v>181400</v>
      </c>
      <c r="U162" s="45">
        <f t="shared" si="13"/>
        <v>181.4</v>
      </c>
      <c r="V162" s="43">
        <v>188000</v>
      </c>
      <c r="W162" s="36"/>
      <c r="X162" s="37"/>
      <c r="Y162" s="37"/>
      <c r="Z162" s="46">
        <f t="shared" si="14"/>
        <v>188</v>
      </c>
      <c r="AA162" s="57"/>
    </row>
    <row r="163" spans="1:27" ht="23.25" hidden="1" customHeight="1" x14ac:dyDescent="0.25">
      <c r="A163" s="27"/>
      <c r="B163" s="93" t="s">
        <v>39</v>
      </c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40">
        <v>1</v>
      </c>
      <c r="N163" s="40">
        <v>13</v>
      </c>
      <c r="O163" s="41" t="s">
        <v>138</v>
      </c>
      <c r="P163" s="42" t="s">
        <v>40</v>
      </c>
      <c r="Q163" s="32"/>
      <c r="R163" s="43">
        <v>10400</v>
      </c>
      <c r="S163" s="44">
        <f t="shared" si="12"/>
        <v>10.4</v>
      </c>
      <c r="T163" s="43">
        <v>10400</v>
      </c>
      <c r="U163" s="45">
        <f t="shared" si="13"/>
        <v>10.4</v>
      </c>
      <c r="V163" s="43">
        <v>10400</v>
      </c>
      <c r="W163" s="36"/>
      <c r="X163" s="37"/>
      <c r="Y163" s="37"/>
      <c r="Z163" s="46">
        <f t="shared" si="14"/>
        <v>10.4</v>
      </c>
      <c r="AA163" s="57"/>
    </row>
    <row r="164" spans="1:27" ht="34.5" hidden="1" customHeight="1" x14ac:dyDescent="0.25">
      <c r="A164" s="27"/>
      <c r="B164" s="93" t="s">
        <v>41</v>
      </c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40">
        <v>1</v>
      </c>
      <c r="N164" s="40">
        <v>13</v>
      </c>
      <c r="O164" s="41" t="s">
        <v>138</v>
      </c>
      <c r="P164" s="42" t="s">
        <v>42</v>
      </c>
      <c r="Q164" s="32"/>
      <c r="R164" s="43">
        <v>10400</v>
      </c>
      <c r="S164" s="44">
        <f t="shared" si="12"/>
        <v>10.4</v>
      </c>
      <c r="T164" s="43">
        <v>10400</v>
      </c>
      <c r="U164" s="45">
        <f t="shared" si="13"/>
        <v>10.4</v>
      </c>
      <c r="V164" s="43">
        <v>10400</v>
      </c>
      <c r="W164" s="36"/>
      <c r="X164" s="37"/>
      <c r="Y164" s="37"/>
      <c r="Z164" s="46">
        <f t="shared" si="14"/>
        <v>10.4</v>
      </c>
      <c r="AA164" s="57"/>
    </row>
    <row r="165" spans="1:27" ht="76.5" hidden="1" customHeight="1" x14ac:dyDescent="0.25">
      <c r="A165" s="27"/>
      <c r="B165" s="93" t="s">
        <v>139</v>
      </c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40">
        <v>1</v>
      </c>
      <c r="N165" s="40">
        <v>13</v>
      </c>
      <c r="O165" s="41" t="s">
        <v>140</v>
      </c>
      <c r="P165" s="42"/>
      <c r="Q165" s="32"/>
      <c r="R165" s="43">
        <v>244300</v>
      </c>
      <c r="S165" s="44">
        <f t="shared" si="12"/>
        <v>244.3</v>
      </c>
      <c r="T165" s="43">
        <v>176600</v>
      </c>
      <c r="U165" s="45">
        <f t="shared" si="13"/>
        <v>176.6</v>
      </c>
      <c r="V165" s="43">
        <v>167100</v>
      </c>
      <c r="W165" s="36"/>
      <c r="X165" s="37"/>
      <c r="Y165" s="37"/>
      <c r="Z165" s="46">
        <f t="shared" si="14"/>
        <v>167.1</v>
      </c>
      <c r="AA165" s="57"/>
    </row>
    <row r="166" spans="1:27" ht="63" hidden="1" customHeight="1" x14ac:dyDescent="0.25">
      <c r="A166" s="27"/>
      <c r="B166" s="93" t="s">
        <v>30</v>
      </c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40">
        <v>1</v>
      </c>
      <c r="N166" s="40">
        <v>13</v>
      </c>
      <c r="O166" s="41" t="s">
        <v>140</v>
      </c>
      <c r="P166" s="42" t="s">
        <v>31</v>
      </c>
      <c r="Q166" s="32"/>
      <c r="R166" s="43">
        <v>130838</v>
      </c>
      <c r="S166" s="44">
        <f t="shared" si="12"/>
        <v>130.83799999999999</v>
      </c>
      <c r="T166" s="43">
        <v>175838</v>
      </c>
      <c r="U166" s="45">
        <f t="shared" si="13"/>
        <v>175.83799999999999</v>
      </c>
      <c r="V166" s="43">
        <v>165100</v>
      </c>
      <c r="W166" s="36"/>
      <c r="X166" s="37"/>
      <c r="Y166" s="37"/>
      <c r="Z166" s="46">
        <f t="shared" si="14"/>
        <v>165.1</v>
      </c>
      <c r="AA166" s="57"/>
    </row>
    <row r="167" spans="1:27" ht="27" hidden="1" customHeight="1" x14ac:dyDescent="0.25">
      <c r="A167" s="27"/>
      <c r="B167" s="93" t="s">
        <v>129</v>
      </c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40">
        <v>1</v>
      </c>
      <c r="N167" s="40">
        <v>13</v>
      </c>
      <c r="O167" s="41" t="s">
        <v>140</v>
      </c>
      <c r="P167" s="42" t="s">
        <v>130</v>
      </c>
      <c r="Q167" s="32"/>
      <c r="R167" s="43">
        <v>130838</v>
      </c>
      <c r="S167" s="44">
        <f t="shared" si="12"/>
        <v>130.83799999999999</v>
      </c>
      <c r="T167" s="43">
        <v>175838</v>
      </c>
      <c r="U167" s="45">
        <f t="shared" si="13"/>
        <v>175.83799999999999</v>
      </c>
      <c r="V167" s="43">
        <v>165100</v>
      </c>
      <c r="W167" s="36"/>
      <c r="X167" s="37"/>
      <c r="Y167" s="37"/>
      <c r="Z167" s="46">
        <f t="shared" si="14"/>
        <v>165.1</v>
      </c>
      <c r="AA167" s="57"/>
    </row>
    <row r="168" spans="1:27" ht="27" hidden="1" customHeight="1" x14ac:dyDescent="0.25">
      <c r="A168" s="27"/>
      <c r="B168" s="93" t="s">
        <v>39</v>
      </c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40">
        <v>1</v>
      </c>
      <c r="N168" s="40">
        <v>13</v>
      </c>
      <c r="O168" s="41" t="s">
        <v>140</v>
      </c>
      <c r="P168" s="42" t="s">
        <v>40</v>
      </c>
      <c r="Q168" s="32"/>
      <c r="R168" s="43">
        <v>113462</v>
      </c>
      <c r="S168" s="44">
        <f t="shared" si="12"/>
        <v>113.462</v>
      </c>
      <c r="T168" s="43">
        <v>762</v>
      </c>
      <c r="U168" s="45">
        <f t="shared" si="13"/>
        <v>0.76200000000000001</v>
      </c>
      <c r="V168" s="43">
        <v>2000</v>
      </c>
      <c r="W168" s="36"/>
      <c r="X168" s="37"/>
      <c r="Y168" s="37"/>
      <c r="Z168" s="46">
        <f t="shared" si="14"/>
        <v>2</v>
      </c>
      <c r="AA168" s="57"/>
    </row>
    <row r="169" spans="1:27" ht="40.5" hidden="1" customHeight="1" x14ac:dyDescent="0.25">
      <c r="A169" s="27"/>
      <c r="B169" s="93" t="s">
        <v>41</v>
      </c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40">
        <v>1</v>
      </c>
      <c r="N169" s="40">
        <v>13</v>
      </c>
      <c r="O169" s="41" t="s">
        <v>140</v>
      </c>
      <c r="P169" s="42" t="s">
        <v>42</v>
      </c>
      <c r="Q169" s="32"/>
      <c r="R169" s="43">
        <v>113462</v>
      </c>
      <c r="S169" s="44">
        <f t="shared" si="12"/>
        <v>113.462</v>
      </c>
      <c r="T169" s="43">
        <v>762</v>
      </c>
      <c r="U169" s="45">
        <f t="shared" si="13"/>
        <v>0.76200000000000001</v>
      </c>
      <c r="V169" s="43">
        <v>2000</v>
      </c>
      <c r="W169" s="36"/>
      <c r="X169" s="37"/>
      <c r="Y169" s="37"/>
      <c r="Z169" s="46">
        <f t="shared" si="14"/>
        <v>2</v>
      </c>
      <c r="AA169" s="57"/>
    </row>
    <row r="170" spans="1:27" ht="41.25" hidden="1" customHeight="1" x14ac:dyDescent="0.25">
      <c r="A170" s="27"/>
      <c r="B170" s="93" t="s">
        <v>141</v>
      </c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40">
        <v>1</v>
      </c>
      <c r="N170" s="40">
        <v>13</v>
      </c>
      <c r="O170" s="41" t="s">
        <v>142</v>
      </c>
      <c r="P170" s="42"/>
      <c r="Q170" s="32"/>
      <c r="R170" s="43">
        <v>1981263.15</v>
      </c>
      <c r="S170" s="44">
        <f t="shared" si="12"/>
        <v>1981.26315</v>
      </c>
      <c r="T170" s="43">
        <v>0</v>
      </c>
      <c r="U170" s="45">
        <f t="shared" si="13"/>
        <v>0</v>
      </c>
      <c r="V170" s="43">
        <v>0</v>
      </c>
      <c r="W170" s="36"/>
      <c r="X170" s="37"/>
      <c r="Y170" s="37"/>
      <c r="Z170" s="46">
        <f t="shared" si="14"/>
        <v>0</v>
      </c>
      <c r="AA170" s="57"/>
    </row>
    <row r="171" spans="1:27" ht="39.75" hidden="1" customHeight="1" x14ac:dyDescent="0.25">
      <c r="A171" s="27"/>
      <c r="B171" s="93" t="s">
        <v>143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40">
        <v>1</v>
      </c>
      <c r="N171" s="40">
        <v>13</v>
      </c>
      <c r="O171" s="41" t="s">
        <v>144</v>
      </c>
      <c r="P171" s="42"/>
      <c r="Q171" s="32"/>
      <c r="R171" s="43">
        <v>1882200</v>
      </c>
      <c r="S171" s="44">
        <f t="shared" si="12"/>
        <v>1882.2</v>
      </c>
      <c r="T171" s="43">
        <v>0</v>
      </c>
      <c r="U171" s="45">
        <f t="shared" si="13"/>
        <v>0</v>
      </c>
      <c r="V171" s="43">
        <v>0</v>
      </c>
      <c r="W171" s="36"/>
      <c r="X171" s="37"/>
      <c r="Y171" s="37"/>
      <c r="Z171" s="46">
        <f t="shared" si="14"/>
        <v>0</v>
      </c>
      <c r="AA171" s="57"/>
    </row>
    <row r="172" spans="1:27" ht="62.25" hidden="1" customHeight="1" x14ac:dyDescent="0.25">
      <c r="A172" s="27"/>
      <c r="B172" s="93" t="s">
        <v>30</v>
      </c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40">
        <v>1</v>
      </c>
      <c r="N172" s="40">
        <v>13</v>
      </c>
      <c r="O172" s="41" t="s">
        <v>144</v>
      </c>
      <c r="P172" s="42" t="s">
        <v>31</v>
      </c>
      <c r="Q172" s="32"/>
      <c r="R172" s="43">
        <v>1882200</v>
      </c>
      <c r="S172" s="44">
        <f t="shared" si="12"/>
        <v>1882.2</v>
      </c>
      <c r="T172" s="43">
        <v>0</v>
      </c>
      <c r="U172" s="45">
        <f t="shared" si="13"/>
        <v>0</v>
      </c>
      <c r="V172" s="43">
        <v>0</v>
      </c>
      <c r="W172" s="36"/>
      <c r="X172" s="37"/>
      <c r="Y172" s="37"/>
      <c r="Z172" s="46">
        <f t="shared" si="14"/>
        <v>0</v>
      </c>
      <c r="AA172" s="57"/>
    </row>
    <row r="173" spans="1:27" ht="27" hidden="1" customHeight="1" x14ac:dyDescent="0.25">
      <c r="A173" s="27"/>
      <c r="B173" s="93" t="s">
        <v>129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40">
        <v>1</v>
      </c>
      <c r="N173" s="40">
        <v>13</v>
      </c>
      <c r="O173" s="41" t="s">
        <v>144</v>
      </c>
      <c r="P173" s="42" t="s">
        <v>130</v>
      </c>
      <c r="Q173" s="32"/>
      <c r="R173" s="43">
        <v>1882200</v>
      </c>
      <c r="S173" s="44">
        <f t="shared" si="12"/>
        <v>1882.2</v>
      </c>
      <c r="T173" s="43">
        <v>0</v>
      </c>
      <c r="U173" s="45">
        <f t="shared" si="13"/>
        <v>0</v>
      </c>
      <c r="V173" s="43">
        <v>0</v>
      </c>
      <c r="W173" s="36"/>
      <c r="X173" s="37"/>
      <c r="Y173" s="37"/>
      <c r="Z173" s="46">
        <f t="shared" si="14"/>
        <v>0</v>
      </c>
      <c r="AA173" s="57"/>
    </row>
    <row r="174" spans="1:27" ht="39" hidden="1" customHeight="1" x14ac:dyDescent="0.25">
      <c r="A174" s="27"/>
      <c r="B174" s="93" t="s">
        <v>145</v>
      </c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40">
        <v>1</v>
      </c>
      <c r="N174" s="40">
        <v>13</v>
      </c>
      <c r="O174" s="41" t="s">
        <v>146</v>
      </c>
      <c r="P174" s="42"/>
      <c r="Q174" s="32"/>
      <c r="R174" s="43">
        <v>99063.15</v>
      </c>
      <c r="S174" s="44">
        <f t="shared" si="12"/>
        <v>99.063149999999993</v>
      </c>
      <c r="T174" s="43">
        <v>0</v>
      </c>
      <c r="U174" s="45">
        <f t="shared" si="13"/>
        <v>0</v>
      </c>
      <c r="V174" s="43">
        <v>0</v>
      </c>
      <c r="W174" s="36"/>
      <c r="X174" s="37"/>
      <c r="Y174" s="37"/>
      <c r="Z174" s="46">
        <f t="shared" si="14"/>
        <v>0</v>
      </c>
      <c r="AA174" s="57"/>
    </row>
    <row r="175" spans="1:27" ht="62.25" hidden="1" customHeight="1" x14ac:dyDescent="0.25">
      <c r="A175" s="27"/>
      <c r="B175" s="93" t="s">
        <v>30</v>
      </c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40">
        <v>1</v>
      </c>
      <c r="N175" s="40">
        <v>13</v>
      </c>
      <c r="O175" s="41" t="s">
        <v>146</v>
      </c>
      <c r="P175" s="42" t="s">
        <v>31</v>
      </c>
      <c r="Q175" s="32"/>
      <c r="R175" s="43">
        <v>99063.15</v>
      </c>
      <c r="S175" s="44">
        <f t="shared" si="12"/>
        <v>99.063149999999993</v>
      </c>
      <c r="T175" s="43">
        <v>0</v>
      </c>
      <c r="U175" s="45">
        <f t="shared" si="13"/>
        <v>0</v>
      </c>
      <c r="V175" s="43">
        <v>0</v>
      </c>
      <c r="W175" s="36"/>
      <c r="X175" s="37"/>
      <c r="Y175" s="37"/>
      <c r="Z175" s="46">
        <f t="shared" si="14"/>
        <v>0</v>
      </c>
      <c r="AA175" s="57"/>
    </row>
    <row r="176" spans="1:27" ht="31.5" hidden="1" customHeight="1" x14ac:dyDescent="0.25">
      <c r="A176" s="27"/>
      <c r="B176" s="93" t="s">
        <v>129</v>
      </c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40">
        <v>1</v>
      </c>
      <c r="N176" s="40">
        <v>13</v>
      </c>
      <c r="O176" s="41" t="s">
        <v>146</v>
      </c>
      <c r="P176" s="42" t="s">
        <v>130</v>
      </c>
      <c r="Q176" s="32"/>
      <c r="R176" s="43">
        <v>99063.15</v>
      </c>
      <c r="S176" s="44">
        <f t="shared" ref="S176:S203" si="15">R176/1000</f>
        <v>99.063149999999993</v>
      </c>
      <c r="T176" s="43">
        <v>0</v>
      </c>
      <c r="U176" s="45">
        <f t="shared" ref="U176:U203" si="16">T176/1000</f>
        <v>0</v>
      </c>
      <c r="V176" s="43">
        <v>0</v>
      </c>
      <c r="W176" s="36"/>
      <c r="X176" s="37"/>
      <c r="Y176" s="37"/>
      <c r="Z176" s="46">
        <f t="shared" ref="Z176:Z203" si="17">V176/1000</f>
        <v>0</v>
      </c>
      <c r="AA176" s="57"/>
    </row>
    <row r="177" spans="1:27" ht="63.75" hidden="1" customHeight="1" x14ac:dyDescent="0.25">
      <c r="A177" s="27"/>
      <c r="B177" s="93" t="s">
        <v>147</v>
      </c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40">
        <v>1</v>
      </c>
      <c r="N177" s="40">
        <v>13</v>
      </c>
      <c r="O177" s="41" t="s">
        <v>148</v>
      </c>
      <c r="P177" s="42"/>
      <c r="Q177" s="32"/>
      <c r="R177" s="43">
        <v>20000</v>
      </c>
      <c r="S177" s="44">
        <f t="shared" si="15"/>
        <v>20</v>
      </c>
      <c r="T177" s="43">
        <v>0</v>
      </c>
      <c r="U177" s="45">
        <f t="shared" si="16"/>
        <v>0</v>
      </c>
      <c r="V177" s="43">
        <v>0</v>
      </c>
      <c r="W177" s="36"/>
      <c r="X177" s="37"/>
      <c r="Y177" s="37"/>
      <c r="Z177" s="46">
        <f t="shared" si="17"/>
        <v>0</v>
      </c>
      <c r="AA177" s="57"/>
    </row>
    <row r="178" spans="1:27" ht="74.25" hidden="1" customHeight="1" x14ac:dyDescent="0.25">
      <c r="A178" s="27"/>
      <c r="B178" s="93" t="s">
        <v>149</v>
      </c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40">
        <v>1</v>
      </c>
      <c r="N178" s="40">
        <v>13</v>
      </c>
      <c r="O178" s="41" t="s">
        <v>150</v>
      </c>
      <c r="P178" s="42"/>
      <c r="Q178" s="32"/>
      <c r="R178" s="43">
        <v>20000</v>
      </c>
      <c r="S178" s="44">
        <f t="shared" si="15"/>
        <v>20</v>
      </c>
      <c r="T178" s="43">
        <v>0</v>
      </c>
      <c r="U178" s="45">
        <f t="shared" si="16"/>
        <v>0</v>
      </c>
      <c r="V178" s="43">
        <v>0</v>
      </c>
      <c r="W178" s="36"/>
      <c r="X178" s="37"/>
      <c r="Y178" s="37"/>
      <c r="Z178" s="46">
        <f t="shared" si="17"/>
        <v>0</v>
      </c>
      <c r="AA178" s="57"/>
    </row>
    <row r="179" spans="1:27" ht="17.25" hidden="1" customHeight="1" x14ac:dyDescent="0.25">
      <c r="A179" s="27"/>
      <c r="B179" s="93" t="s">
        <v>95</v>
      </c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40">
        <v>1</v>
      </c>
      <c r="N179" s="40">
        <v>13</v>
      </c>
      <c r="O179" s="41" t="s">
        <v>151</v>
      </c>
      <c r="P179" s="42"/>
      <c r="Q179" s="32"/>
      <c r="R179" s="43">
        <v>20000</v>
      </c>
      <c r="S179" s="44">
        <f t="shared" si="15"/>
        <v>20</v>
      </c>
      <c r="T179" s="43">
        <v>0</v>
      </c>
      <c r="U179" s="45">
        <f t="shared" si="16"/>
        <v>0</v>
      </c>
      <c r="V179" s="43">
        <v>0</v>
      </c>
      <c r="W179" s="36"/>
      <c r="X179" s="37"/>
      <c r="Y179" s="37"/>
      <c r="Z179" s="46">
        <f t="shared" si="17"/>
        <v>0</v>
      </c>
      <c r="AA179" s="57"/>
    </row>
    <row r="180" spans="1:27" ht="27" hidden="1" customHeight="1" x14ac:dyDescent="0.25">
      <c r="A180" s="27"/>
      <c r="B180" s="93" t="s">
        <v>39</v>
      </c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40">
        <v>1</v>
      </c>
      <c r="N180" s="40">
        <v>13</v>
      </c>
      <c r="O180" s="41" t="s">
        <v>151</v>
      </c>
      <c r="P180" s="42" t="s">
        <v>40</v>
      </c>
      <c r="Q180" s="32"/>
      <c r="R180" s="43">
        <v>20000</v>
      </c>
      <c r="S180" s="44">
        <f t="shared" si="15"/>
        <v>20</v>
      </c>
      <c r="T180" s="43">
        <v>0</v>
      </c>
      <c r="U180" s="45">
        <f t="shared" si="16"/>
        <v>0</v>
      </c>
      <c r="V180" s="43">
        <v>0</v>
      </c>
      <c r="W180" s="36"/>
      <c r="X180" s="37"/>
      <c r="Y180" s="37"/>
      <c r="Z180" s="46">
        <f t="shared" si="17"/>
        <v>0</v>
      </c>
      <c r="AA180" s="57"/>
    </row>
    <row r="181" spans="1:27" ht="39.75" hidden="1" customHeight="1" x14ac:dyDescent="0.25">
      <c r="A181" s="27"/>
      <c r="B181" s="93" t="s">
        <v>41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40">
        <v>1</v>
      </c>
      <c r="N181" s="40">
        <v>13</v>
      </c>
      <c r="O181" s="41" t="s">
        <v>151</v>
      </c>
      <c r="P181" s="42" t="s">
        <v>42</v>
      </c>
      <c r="Q181" s="32"/>
      <c r="R181" s="43">
        <v>20000</v>
      </c>
      <c r="S181" s="44">
        <f t="shared" si="15"/>
        <v>20</v>
      </c>
      <c r="T181" s="43">
        <v>0</v>
      </c>
      <c r="U181" s="45">
        <f t="shared" si="16"/>
        <v>0</v>
      </c>
      <c r="V181" s="43">
        <v>0</v>
      </c>
      <c r="W181" s="36"/>
      <c r="X181" s="37"/>
      <c r="Y181" s="37"/>
      <c r="Z181" s="46">
        <f t="shared" si="17"/>
        <v>0</v>
      </c>
      <c r="AA181" s="57"/>
    </row>
    <row r="182" spans="1:27" ht="63" hidden="1" customHeight="1" x14ac:dyDescent="0.25">
      <c r="A182" s="27"/>
      <c r="B182" s="93" t="s">
        <v>152</v>
      </c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40">
        <v>1</v>
      </c>
      <c r="N182" s="40">
        <v>13</v>
      </c>
      <c r="O182" s="41" t="s">
        <v>153</v>
      </c>
      <c r="P182" s="42"/>
      <c r="Q182" s="32"/>
      <c r="R182" s="43">
        <v>12000</v>
      </c>
      <c r="S182" s="44">
        <f t="shared" si="15"/>
        <v>12</v>
      </c>
      <c r="T182" s="43">
        <v>13000</v>
      </c>
      <c r="U182" s="45">
        <f t="shared" si="16"/>
        <v>13</v>
      </c>
      <c r="V182" s="43">
        <v>0</v>
      </c>
      <c r="W182" s="36"/>
      <c r="X182" s="37"/>
      <c r="Y182" s="37"/>
      <c r="Z182" s="46">
        <f t="shared" si="17"/>
        <v>0</v>
      </c>
      <c r="AA182" s="57"/>
    </row>
    <row r="183" spans="1:27" ht="76.5" hidden="1" customHeight="1" x14ac:dyDescent="0.25">
      <c r="A183" s="27"/>
      <c r="B183" s="93" t="s">
        <v>154</v>
      </c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40">
        <v>1</v>
      </c>
      <c r="N183" s="40">
        <v>13</v>
      </c>
      <c r="O183" s="41" t="s">
        <v>155</v>
      </c>
      <c r="P183" s="42"/>
      <c r="Q183" s="32"/>
      <c r="R183" s="43">
        <v>12000</v>
      </c>
      <c r="S183" s="44">
        <f t="shared" si="15"/>
        <v>12</v>
      </c>
      <c r="T183" s="43">
        <v>13000</v>
      </c>
      <c r="U183" s="45">
        <f t="shared" si="16"/>
        <v>13</v>
      </c>
      <c r="V183" s="43">
        <v>0</v>
      </c>
      <c r="W183" s="36"/>
      <c r="X183" s="37"/>
      <c r="Y183" s="37"/>
      <c r="Z183" s="46">
        <f t="shared" si="17"/>
        <v>0</v>
      </c>
      <c r="AA183" s="57"/>
    </row>
    <row r="184" spans="1:27" ht="12.75" hidden="1" customHeight="1" x14ac:dyDescent="0.25">
      <c r="A184" s="27"/>
      <c r="B184" s="93" t="s">
        <v>95</v>
      </c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40">
        <v>1</v>
      </c>
      <c r="N184" s="40">
        <v>13</v>
      </c>
      <c r="O184" s="41" t="s">
        <v>156</v>
      </c>
      <c r="P184" s="42"/>
      <c r="Q184" s="32"/>
      <c r="R184" s="43">
        <v>12000</v>
      </c>
      <c r="S184" s="44">
        <f t="shared" si="15"/>
        <v>12</v>
      </c>
      <c r="T184" s="43">
        <v>13000</v>
      </c>
      <c r="U184" s="45">
        <f t="shared" si="16"/>
        <v>13</v>
      </c>
      <c r="V184" s="43">
        <v>0</v>
      </c>
      <c r="W184" s="36"/>
      <c r="X184" s="37"/>
      <c r="Y184" s="37"/>
      <c r="Z184" s="46">
        <f t="shared" si="17"/>
        <v>0</v>
      </c>
      <c r="AA184" s="57"/>
    </row>
    <row r="185" spans="1:27" ht="23.25" hidden="1" customHeight="1" x14ac:dyDescent="0.25">
      <c r="A185" s="27"/>
      <c r="B185" s="93" t="s">
        <v>39</v>
      </c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40">
        <v>1</v>
      </c>
      <c r="N185" s="40">
        <v>13</v>
      </c>
      <c r="O185" s="41" t="s">
        <v>156</v>
      </c>
      <c r="P185" s="42" t="s">
        <v>40</v>
      </c>
      <c r="Q185" s="32"/>
      <c r="R185" s="43">
        <v>12000</v>
      </c>
      <c r="S185" s="44">
        <f t="shared" si="15"/>
        <v>12</v>
      </c>
      <c r="T185" s="43">
        <v>13000</v>
      </c>
      <c r="U185" s="45">
        <f t="shared" si="16"/>
        <v>13</v>
      </c>
      <c r="V185" s="43">
        <v>0</v>
      </c>
      <c r="W185" s="36"/>
      <c r="X185" s="37"/>
      <c r="Y185" s="37"/>
      <c r="Z185" s="46">
        <f t="shared" si="17"/>
        <v>0</v>
      </c>
      <c r="AA185" s="57"/>
    </row>
    <row r="186" spans="1:27" ht="34.5" hidden="1" customHeight="1" x14ac:dyDescent="0.25">
      <c r="A186" s="27"/>
      <c r="B186" s="93" t="s">
        <v>41</v>
      </c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40">
        <v>1</v>
      </c>
      <c r="N186" s="40">
        <v>13</v>
      </c>
      <c r="O186" s="41" t="s">
        <v>156</v>
      </c>
      <c r="P186" s="42" t="s">
        <v>42</v>
      </c>
      <c r="Q186" s="32"/>
      <c r="R186" s="43">
        <v>12000</v>
      </c>
      <c r="S186" s="44">
        <f t="shared" si="15"/>
        <v>12</v>
      </c>
      <c r="T186" s="43">
        <v>13000</v>
      </c>
      <c r="U186" s="45">
        <f t="shared" si="16"/>
        <v>13</v>
      </c>
      <c r="V186" s="43">
        <v>0</v>
      </c>
      <c r="W186" s="36"/>
      <c r="X186" s="37"/>
      <c r="Y186" s="37"/>
      <c r="Z186" s="46">
        <f t="shared" si="17"/>
        <v>0</v>
      </c>
      <c r="AA186" s="57"/>
    </row>
    <row r="187" spans="1:27" ht="12.75" hidden="1" customHeight="1" x14ac:dyDescent="0.25">
      <c r="A187" s="27"/>
      <c r="B187" s="93" t="s">
        <v>82</v>
      </c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40">
        <v>1</v>
      </c>
      <c r="N187" s="40">
        <v>13</v>
      </c>
      <c r="O187" s="41" t="s">
        <v>83</v>
      </c>
      <c r="P187" s="42"/>
      <c r="Q187" s="32"/>
      <c r="R187" s="43">
        <v>1102278.77</v>
      </c>
      <c r="S187" s="44">
        <f t="shared" si="15"/>
        <v>1102.2787700000001</v>
      </c>
      <c r="T187" s="43">
        <v>92000</v>
      </c>
      <c r="U187" s="45">
        <f t="shared" si="16"/>
        <v>92</v>
      </c>
      <c r="V187" s="43">
        <v>92000</v>
      </c>
      <c r="W187" s="36"/>
      <c r="X187" s="37"/>
      <c r="Y187" s="37"/>
      <c r="Z187" s="46">
        <f t="shared" si="17"/>
        <v>92</v>
      </c>
      <c r="AA187" s="57"/>
    </row>
    <row r="188" spans="1:27" ht="23.25" hidden="1" customHeight="1" x14ac:dyDescent="0.25">
      <c r="A188" s="27"/>
      <c r="B188" s="93" t="s">
        <v>157</v>
      </c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40">
        <v>1</v>
      </c>
      <c r="N188" s="40">
        <v>13</v>
      </c>
      <c r="O188" s="41" t="s">
        <v>158</v>
      </c>
      <c r="P188" s="42"/>
      <c r="Q188" s="32"/>
      <c r="R188" s="43">
        <v>7800</v>
      </c>
      <c r="S188" s="44">
        <f t="shared" si="15"/>
        <v>7.8</v>
      </c>
      <c r="T188" s="43">
        <v>0</v>
      </c>
      <c r="U188" s="45">
        <f t="shared" si="16"/>
        <v>0</v>
      </c>
      <c r="V188" s="43">
        <v>0</v>
      </c>
      <c r="W188" s="36"/>
      <c r="X188" s="37"/>
      <c r="Y188" s="37"/>
      <c r="Z188" s="46">
        <f t="shared" si="17"/>
        <v>0</v>
      </c>
      <c r="AA188" s="57"/>
    </row>
    <row r="189" spans="1:27" ht="12.75" hidden="1" customHeight="1" x14ac:dyDescent="0.25">
      <c r="A189" s="27"/>
      <c r="B189" s="93" t="s">
        <v>159</v>
      </c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40">
        <v>1</v>
      </c>
      <c r="N189" s="40">
        <v>13</v>
      </c>
      <c r="O189" s="41" t="s">
        <v>160</v>
      </c>
      <c r="P189" s="42"/>
      <c r="Q189" s="32"/>
      <c r="R189" s="43">
        <v>7800</v>
      </c>
      <c r="S189" s="44">
        <f t="shared" si="15"/>
        <v>7.8</v>
      </c>
      <c r="T189" s="43">
        <v>0</v>
      </c>
      <c r="U189" s="45">
        <f t="shared" si="16"/>
        <v>0</v>
      </c>
      <c r="V189" s="43">
        <v>0</v>
      </c>
      <c r="W189" s="36"/>
      <c r="X189" s="37"/>
      <c r="Y189" s="37"/>
      <c r="Z189" s="46">
        <f t="shared" si="17"/>
        <v>0</v>
      </c>
      <c r="AA189" s="57"/>
    </row>
    <row r="190" spans="1:27" ht="12.75" hidden="1" customHeight="1" x14ac:dyDescent="0.25">
      <c r="A190" s="27"/>
      <c r="B190" s="93" t="s">
        <v>43</v>
      </c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40">
        <v>1</v>
      </c>
      <c r="N190" s="40">
        <v>13</v>
      </c>
      <c r="O190" s="41" t="s">
        <v>160</v>
      </c>
      <c r="P190" s="42" t="s">
        <v>44</v>
      </c>
      <c r="Q190" s="32"/>
      <c r="R190" s="43">
        <v>7800</v>
      </c>
      <c r="S190" s="44">
        <f t="shared" si="15"/>
        <v>7.8</v>
      </c>
      <c r="T190" s="43">
        <v>0</v>
      </c>
      <c r="U190" s="45">
        <f t="shared" si="16"/>
        <v>0</v>
      </c>
      <c r="V190" s="43">
        <v>0</v>
      </c>
      <c r="W190" s="36"/>
      <c r="X190" s="37"/>
      <c r="Y190" s="37"/>
      <c r="Z190" s="46">
        <f t="shared" si="17"/>
        <v>0</v>
      </c>
      <c r="AA190" s="57"/>
    </row>
    <row r="191" spans="1:27" ht="12.75" hidden="1" customHeight="1" x14ac:dyDescent="0.25">
      <c r="A191" s="27"/>
      <c r="B191" s="93" t="s">
        <v>161</v>
      </c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40">
        <v>1</v>
      </c>
      <c r="N191" s="40">
        <v>13</v>
      </c>
      <c r="O191" s="41" t="s">
        <v>160</v>
      </c>
      <c r="P191" s="42" t="s">
        <v>162</v>
      </c>
      <c r="Q191" s="32"/>
      <c r="R191" s="43">
        <v>7800</v>
      </c>
      <c r="S191" s="44">
        <f t="shared" si="15"/>
        <v>7.8</v>
      </c>
      <c r="T191" s="43">
        <v>0</v>
      </c>
      <c r="U191" s="45">
        <f t="shared" si="16"/>
        <v>0</v>
      </c>
      <c r="V191" s="43">
        <v>0</v>
      </c>
      <c r="W191" s="36"/>
      <c r="X191" s="37"/>
      <c r="Y191" s="37"/>
      <c r="Z191" s="46">
        <f t="shared" si="17"/>
        <v>0</v>
      </c>
      <c r="AA191" s="57"/>
    </row>
    <row r="192" spans="1:27" ht="34.5" hidden="1" customHeight="1" x14ac:dyDescent="0.25">
      <c r="A192" s="27"/>
      <c r="B192" s="93" t="s">
        <v>163</v>
      </c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40">
        <v>1</v>
      </c>
      <c r="N192" s="40">
        <v>13</v>
      </c>
      <c r="O192" s="41" t="s">
        <v>164</v>
      </c>
      <c r="P192" s="42"/>
      <c r="Q192" s="32"/>
      <c r="R192" s="43">
        <v>95800</v>
      </c>
      <c r="S192" s="44">
        <f t="shared" si="15"/>
        <v>95.8</v>
      </c>
      <c r="T192" s="43">
        <v>92000</v>
      </c>
      <c r="U192" s="45">
        <f t="shared" si="16"/>
        <v>92</v>
      </c>
      <c r="V192" s="43">
        <v>92000</v>
      </c>
      <c r="W192" s="36"/>
      <c r="X192" s="37"/>
      <c r="Y192" s="37"/>
      <c r="Z192" s="46">
        <f t="shared" si="17"/>
        <v>92</v>
      </c>
      <c r="AA192" s="57"/>
    </row>
    <row r="193" spans="1:27" ht="34.5" hidden="1" customHeight="1" x14ac:dyDescent="0.25">
      <c r="A193" s="27"/>
      <c r="B193" s="93" t="s">
        <v>163</v>
      </c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40">
        <v>1</v>
      </c>
      <c r="N193" s="40">
        <v>13</v>
      </c>
      <c r="O193" s="41" t="s">
        <v>165</v>
      </c>
      <c r="P193" s="42"/>
      <c r="Q193" s="32"/>
      <c r="R193" s="43">
        <v>95800</v>
      </c>
      <c r="S193" s="44">
        <f t="shared" si="15"/>
        <v>95.8</v>
      </c>
      <c r="T193" s="43">
        <v>92000</v>
      </c>
      <c r="U193" s="45">
        <f t="shared" si="16"/>
        <v>92</v>
      </c>
      <c r="V193" s="43">
        <v>92000</v>
      </c>
      <c r="W193" s="36"/>
      <c r="X193" s="37"/>
      <c r="Y193" s="37"/>
      <c r="Z193" s="46">
        <f t="shared" si="17"/>
        <v>92</v>
      </c>
      <c r="AA193" s="57"/>
    </row>
    <row r="194" spans="1:27" ht="12.75" hidden="1" customHeight="1" x14ac:dyDescent="0.25">
      <c r="A194" s="27"/>
      <c r="B194" s="93" t="s">
        <v>43</v>
      </c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40">
        <v>1</v>
      </c>
      <c r="N194" s="40">
        <v>13</v>
      </c>
      <c r="O194" s="41" t="s">
        <v>165</v>
      </c>
      <c r="P194" s="42" t="s">
        <v>44</v>
      </c>
      <c r="Q194" s="32"/>
      <c r="R194" s="43">
        <v>95800</v>
      </c>
      <c r="S194" s="44">
        <f t="shared" si="15"/>
        <v>95.8</v>
      </c>
      <c r="T194" s="43">
        <v>92000</v>
      </c>
      <c r="U194" s="45">
        <f t="shared" si="16"/>
        <v>92</v>
      </c>
      <c r="V194" s="43">
        <v>92000</v>
      </c>
      <c r="W194" s="36"/>
      <c r="X194" s="37"/>
      <c r="Y194" s="37"/>
      <c r="Z194" s="46">
        <f t="shared" si="17"/>
        <v>92</v>
      </c>
      <c r="AA194" s="57"/>
    </row>
    <row r="195" spans="1:27" ht="12.75" hidden="1" customHeight="1" x14ac:dyDescent="0.25">
      <c r="A195" s="27"/>
      <c r="B195" s="93" t="s">
        <v>45</v>
      </c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40">
        <v>1</v>
      </c>
      <c r="N195" s="40">
        <v>13</v>
      </c>
      <c r="O195" s="41" t="s">
        <v>165</v>
      </c>
      <c r="P195" s="42" t="s">
        <v>46</v>
      </c>
      <c r="Q195" s="32"/>
      <c r="R195" s="43">
        <v>95800</v>
      </c>
      <c r="S195" s="44">
        <f t="shared" si="15"/>
        <v>95.8</v>
      </c>
      <c r="T195" s="43">
        <v>92000</v>
      </c>
      <c r="U195" s="45">
        <f t="shared" si="16"/>
        <v>92</v>
      </c>
      <c r="V195" s="43">
        <v>92000</v>
      </c>
      <c r="W195" s="36"/>
      <c r="X195" s="37"/>
      <c r="Y195" s="37"/>
      <c r="Z195" s="46">
        <f t="shared" si="17"/>
        <v>92</v>
      </c>
      <c r="AA195" s="57"/>
    </row>
    <row r="196" spans="1:27" ht="12.75" hidden="1" customHeight="1" x14ac:dyDescent="0.25">
      <c r="A196" s="27"/>
      <c r="B196" s="93" t="s">
        <v>166</v>
      </c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40">
        <v>1</v>
      </c>
      <c r="N196" s="40">
        <v>13</v>
      </c>
      <c r="O196" s="41" t="s">
        <v>167</v>
      </c>
      <c r="P196" s="42"/>
      <c r="Q196" s="32"/>
      <c r="R196" s="43">
        <v>994138.77</v>
      </c>
      <c r="S196" s="44">
        <f t="shared" si="15"/>
        <v>994.13877000000002</v>
      </c>
      <c r="T196" s="43">
        <v>0</v>
      </c>
      <c r="U196" s="45">
        <f t="shared" si="16"/>
        <v>0</v>
      </c>
      <c r="V196" s="43">
        <v>0</v>
      </c>
      <c r="W196" s="36"/>
      <c r="X196" s="37"/>
      <c r="Y196" s="37"/>
      <c r="Z196" s="46">
        <f t="shared" si="17"/>
        <v>0</v>
      </c>
      <c r="AA196" s="57"/>
    </row>
    <row r="197" spans="1:27" ht="23.25" hidden="1" customHeight="1" x14ac:dyDescent="0.25">
      <c r="A197" s="27"/>
      <c r="B197" s="93" t="s">
        <v>168</v>
      </c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40">
        <v>1</v>
      </c>
      <c r="N197" s="40">
        <v>13</v>
      </c>
      <c r="O197" s="41" t="s">
        <v>169</v>
      </c>
      <c r="P197" s="42"/>
      <c r="Q197" s="32"/>
      <c r="R197" s="43">
        <v>994138.77</v>
      </c>
      <c r="S197" s="44">
        <f t="shared" si="15"/>
        <v>994.13877000000002</v>
      </c>
      <c r="T197" s="43">
        <v>0</v>
      </c>
      <c r="U197" s="45">
        <f t="shared" si="16"/>
        <v>0</v>
      </c>
      <c r="V197" s="43">
        <v>0</v>
      </c>
      <c r="W197" s="36"/>
      <c r="X197" s="37"/>
      <c r="Y197" s="37"/>
      <c r="Z197" s="46">
        <f t="shared" si="17"/>
        <v>0</v>
      </c>
      <c r="AA197" s="57"/>
    </row>
    <row r="198" spans="1:27" ht="23.25" hidden="1" customHeight="1" x14ac:dyDescent="0.25">
      <c r="A198" s="27"/>
      <c r="B198" s="93" t="s">
        <v>39</v>
      </c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40">
        <v>1</v>
      </c>
      <c r="N198" s="40">
        <v>13</v>
      </c>
      <c r="O198" s="41" t="s">
        <v>169</v>
      </c>
      <c r="P198" s="42" t="s">
        <v>40</v>
      </c>
      <c r="Q198" s="32"/>
      <c r="R198" s="43">
        <v>994138.77</v>
      </c>
      <c r="S198" s="44">
        <f t="shared" si="15"/>
        <v>994.13877000000002</v>
      </c>
      <c r="T198" s="43">
        <v>0</v>
      </c>
      <c r="U198" s="45">
        <f t="shared" si="16"/>
        <v>0</v>
      </c>
      <c r="V198" s="43">
        <v>0</v>
      </c>
      <c r="W198" s="36"/>
      <c r="X198" s="37"/>
      <c r="Y198" s="37"/>
      <c r="Z198" s="46">
        <f t="shared" si="17"/>
        <v>0</v>
      </c>
      <c r="AA198" s="57"/>
    </row>
    <row r="199" spans="1:27" ht="34.5" hidden="1" customHeight="1" x14ac:dyDescent="0.25">
      <c r="A199" s="27"/>
      <c r="B199" s="93" t="s">
        <v>41</v>
      </c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40">
        <v>1</v>
      </c>
      <c r="N199" s="40">
        <v>13</v>
      </c>
      <c r="O199" s="41" t="s">
        <v>169</v>
      </c>
      <c r="P199" s="42" t="s">
        <v>42</v>
      </c>
      <c r="Q199" s="32"/>
      <c r="R199" s="43">
        <v>994138.77</v>
      </c>
      <c r="S199" s="44">
        <f t="shared" si="15"/>
        <v>994.13877000000002</v>
      </c>
      <c r="T199" s="43">
        <v>0</v>
      </c>
      <c r="U199" s="45">
        <f t="shared" si="16"/>
        <v>0</v>
      </c>
      <c r="V199" s="43">
        <v>0</v>
      </c>
      <c r="W199" s="36"/>
      <c r="X199" s="37"/>
      <c r="Y199" s="37"/>
      <c r="Z199" s="46">
        <f t="shared" si="17"/>
        <v>0</v>
      </c>
      <c r="AA199" s="57"/>
    </row>
    <row r="200" spans="1:27" ht="23.25" hidden="1" customHeight="1" x14ac:dyDescent="0.25">
      <c r="A200" s="27"/>
      <c r="B200" s="93" t="s">
        <v>170</v>
      </c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40">
        <v>1</v>
      </c>
      <c r="N200" s="40">
        <v>13</v>
      </c>
      <c r="O200" s="41" t="s">
        <v>171</v>
      </c>
      <c r="P200" s="42"/>
      <c r="Q200" s="32"/>
      <c r="R200" s="43">
        <v>4540</v>
      </c>
      <c r="S200" s="44">
        <f t="shared" si="15"/>
        <v>4.54</v>
      </c>
      <c r="T200" s="43">
        <v>0</v>
      </c>
      <c r="U200" s="45">
        <f t="shared" si="16"/>
        <v>0</v>
      </c>
      <c r="V200" s="43">
        <v>0</v>
      </c>
      <c r="W200" s="36"/>
      <c r="X200" s="37"/>
      <c r="Y200" s="37"/>
      <c r="Z200" s="46">
        <f t="shared" si="17"/>
        <v>0</v>
      </c>
      <c r="AA200" s="57"/>
    </row>
    <row r="201" spans="1:27" ht="34.5" hidden="1" customHeight="1" x14ac:dyDescent="0.25">
      <c r="A201" s="27"/>
      <c r="B201" s="93" t="s">
        <v>47</v>
      </c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40">
        <v>1</v>
      </c>
      <c r="N201" s="40">
        <v>13</v>
      </c>
      <c r="O201" s="41" t="s">
        <v>172</v>
      </c>
      <c r="P201" s="42"/>
      <c r="Q201" s="32"/>
      <c r="R201" s="43">
        <v>4540</v>
      </c>
      <c r="S201" s="44">
        <f t="shared" si="15"/>
        <v>4.54</v>
      </c>
      <c r="T201" s="43">
        <v>0</v>
      </c>
      <c r="U201" s="45">
        <f t="shared" si="16"/>
        <v>0</v>
      </c>
      <c r="V201" s="43">
        <v>0</v>
      </c>
      <c r="W201" s="36"/>
      <c r="X201" s="37"/>
      <c r="Y201" s="37"/>
      <c r="Z201" s="46">
        <f t="shared" si="17"/>
        <v>0</v>
      </c>
      <c r="AA201" s="57"/>
    </row>
    <row r="202" spans="1:27" ht="12.75" hidden="1" customHeight="1" x14ac:dyDescent="0.25">
      <c r="A202" s="27"/>
      <c r="B202" s="93" t="s">
        <v>43</v>
      </c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40">
        <v>1</v>
      </c>
      <c r="N202" s="40">
        <v>13</v>
      </c>
      <c r="O202" s="41" t="s">
        <v>172</v>
      </c>
      <c r="P202" s="42" t="s">
        <v>44</v>
      </c>
      <c r="Q202" s="32"/>
      <c r="R202" s="43">
        <v>4540</v>
      </c>
      <c r="S202" s="44">
        <f t="shared" si="15"/>
        <v>4.54</v>
      </c>
      <c r="T202" s="43">
        <v>0</v>
      </c>
      <c r="U202" s="45">
        <f t="shared" si="16"/>
        <v>0</v>
      </c>
      <c r="V202" s="43">
        <v>0</v>
      </c>
      <c r="W202" s="36"/>
      <c r="X202" s="37"/>
      <c r="Y202" s="37"/>
      <c r="Z202" s="46">
        <f t="shared" si="17"/>
        <v>0</v>
      </c>
      <c r="AA202" s="57"/>
    </row>
    <row r="203" spans="1:27" ht="12.75" hidden="1" customHeight="1" x14ac:dyDescent="0.25">
      <c r="A203" s="27"/>
      <c r="B203" s="93" t="s">
        <v>45</v>
      </c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40">
        <v>1</v>
      </c>
      <c r="N203" s="40">
        <v>13</v>
      </c>
      <c r="O203" s="41" t="s">
        <v>172</v>
      </c>
      <c r="P203" s="42" t="s">
        <v>46</v>
      </c>
      <c r="Q203" s="32"/>
      <c r="R203" s="43">
        <v>4540</v>
      </c>
      <c r="S203" s="44">
        <f t="shared" si="15"/>
        <v>4.54</v>
      </c>
      <c r="T203" s="43">
        <v>0</v>
      </c>
      <c r="U203" s="45">
        <f t="shared" si="16"/>
        <v>0</v>
      </c>
      <c r="V203" s="43">
        <v>0</v>
      </c>
      <c r="W203" s="36"/>
      <c r="X203" s="37"/>
      <c r="Y203" s="37"/>
      <c r="Z203" s="46">
        <f t="shared" si="17"/>
        <v>0</v>
      </c>
      <c r="AA203" s="57"/>
    </row>
    <row r="204" spans="1:27" ht="12.75" hidden="1" customHeight="1" x14ac:dyDescent="0.25">
      <c r="A204" s="27"/>
      <c r="B204" s="105" t="s">
        <v>173</v>
      </c>
      <c r="C204" s="106"/>
      <c r="D204" s="106"/>
      <c r="E204" s="106"/>
      <c r="F204" s="106"/>
      <c r="G204" s="106"/>
      <c r="H204" s="106"/>
      <c r="I204" s="106"/>
      <c r="J204" s="39"/>
      <c r="K204" s="39"/>
      <c r="L204" s="39"/>
      <c r="M204" s="29">
        <v>2</v>
      </c>
      <c r="N204" s="40"/>
      <c r="O204" s="41"/>
      <c r="P204" s="42"/>
      <c r="Q204" s="32"/>
      <c r="R204" s="43"/>
      <c r="S204" s="44"/>
      <c r="T204" s="43"/>
      <c r="U204" s="45"/>
      <c r="V204" s="43"/>
      <c r="W204" s="36"/>
      <c r="X204" s="37"/>
      <c r="Y204" s="37"/>
      <c r="Z204" s="46"/>
      <c r="AA204" s="56"/>
    </row>
    <row r="205" spans="1:27" ht="12.75" hidden="1" customHeight="1" x14ac:dyDescent="0.25">
      <c r="A205" s="27"/>
      <c r="B205" s="101" t="s">
        <v>174</v>
      </c>
      <c r="C205" s="102"/>
      <c r="D205" s="102"/>
      <c r="E205" s="102"/>
      <c r="F205" s="102"/>
      <c r="G205" s="102"/>
      <c r="H205" s="102"/>
      <c r="I205" s="102"/>
      <c r="J205" s="39"/>
      <c r="K205" s="39"/>
      <c r="L205" s="39"/>
      <c r="M205" s="40">
        <v>2</v>
      </c>
      <c r="N205" s="40">
        <v>4</v>
      </c>
      <c r="O205" s="41"/>
      <c r="P205" s="42"/>
      <c r="Q205" s="32"/>
      <c r="R205" s="43"/>
      <c r="S205" s="44"/>
      <c r="T205" s="43"/>
      <c r="U205" s="45"/>
      <c r="V205" s="43"/>
      <c r="W205" s="36"/>
      <c r="X205" s="37"/>
      <c r="Y205" s="37"/>
      <c r="Z205" s="46"/>
      <c r="AA205" s="57">
        <v>0</v>
      </c>
    </row>
    <row r="206" spans="1:27" ht="30" customHeight="1" x14ac:dyDescent="0.25">
      <c r="A206" s="27"/>
      <c r="B206" s="97" t="s">
        <v>175</v>
      </c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29">
        <v>3</v>
      </c>
      <c r="N206" s="29">
        <v>0</v>
      </c>
      <c r="O206" s="30"/>
      <c r="P206" s="31"/>
      <c r="Q206" s="32"/>
      <c r="R206" s="33">
        <v>94600</v>
      </c>
      <c r="S206" s="44">
        <f t="shared" ref="S206:S218" si="18">R206/1000</f>
        <v>94.6</v>
      </c>
      <c r="T206" s="33">
        <v>65000</v>
      </c>
      <c r="U206" s="45">
        <f t="shared" ref="U206:U218" si="19">T206/1000</f>
        <v>65</v>
      </c>
      <c r="V206" s="33">
        <v>65000</v>
      </c>
      <c r="W206" s="36"/>
      <c r="X206" s="37"/>
      <c r="Y206" s="37"/>
      <c r="Z206" s="46">
        <f t="shared" ref="Z206:Z218" si="20">V206/1000</f>
        <v>65</v>
      </c>
      <c r="AA206" s="56">
        <f>AA207</f>
        <v>855.5</v>
      </c>
    </row>
    <row r="207" spans="1:27" ht="34.5" customHeight="1" x14ac:dyDescent="0.25">
      <c r="A207" s="27"/>
      <c r="B207" s="93" t="s">
        <v>176</v>
      </c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40">
        <v>3</v>
      </c>
      <c r="N207" s="40">
        <v>10</v>
      </c>
      <c r="O207" s="41"/>
      <c r="P207" s="42"/>
      <c r="Q207" s="32"/>
      <c r="R207" s="43">
        <v>94600</v>
      </c>
      <c r="S207" s="44">
        <f t="shared" si="18"/>
        <v>94.6</v>
      </c>
      <c r="T207" s="43">
        <v>65000</v>
      </c>
      <c r="U207" s="45">
        <f t="shared" si="19"/>
        <v>65</v>
      </c>
      <c r="V207" s="43">
        <v>65000</v>
      </c>
      <c r="W207" s="36"/>
      <c r="X207" s="37"/>
      <c r="Y207" s="37"/>
      <c r="Z207" s="46">
        <f t="shared" si="20"/>
        <v>65</v>
      </c>
      <c r="AA207" s="57">
        <v>855.5</v>
      </c>
    </row>
    <row r="208" spans="1:27" ht="45.75" hidden="1" customHeight="1" x14ac:dyDescent="0.25">
      <c r="A208" s="27"/>
      <c r="B208" s="93" t="s">
        <v>177</v>
      </c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40">
        <v>3</v>
      </c>
      <c r="N208" s="40">
        <v>9</v>
      </c>
      <c r="O208" s="41" t="s">
        <v>178</v>
      </c>
      <c r="P208" s="42"/>
      <c r="Q208" s="32"/>
      <c r="R208" s="43">
        <v>29600</v>
      </c>
      <c r="S208" s="44">
        <f t="shared" si="18"/>
        <v>29.6</v>
      </c>
      <c r="T208" s="43">
        <v>0</v>
      </c>
      <c r="U208" s="45">
        <f t="shared" si="19"/>
        <v>0</v>
      </c>
      <c r="V208" s="43">
        <v>0</v>
      </c>
      <c r="W208" s="36"/>
      <c r="X208" s="37"/>
      <c r="Y208" s="37"/>
      <c r="Z208" s="46">
        <f t="shared" si="20"/>
        <v>0</v>
      </c>
      <c r="AA208" s="57"/>
    </row>
    <row r="209" spans="1:27" ht="45.75" hidden="1" customHeight="1" x14ac:dyDescent="0.25">
      <c r="A209" s="27"/>
      <c r="B209" s="93" t="s">
        <v>179</v>
      </c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40">
        <v>3</v>
      </c>
      <c r="N209" s="40">
        <v>9</v>
      </c>
      <c r="O209" s="41" t="s">
        <v>180</v>
      </c>
      <c r="P209" s="42"/>
      <c r="Q209" s="32"/>
      <c r="R209" s="43">
        <v>29600</v>
      </c>
      <c r="S209" s="44">
        <f t="shared" si="18"/>
        <v>29.6</v>
      </c>
      <c r="T209" s="43">
        <v>0</v>
      </c>
      <c r="U209" s="45">
        <f t="shared" si="19"/>
        <v>0</v>
      </c>
      <c r="V209" s="43">
        <v>0</v>
      </c>
      <c r="W209" s="36"/>
      <c r="X209" s="37"/>
      <c r="Y209" s="37"/>
      <c r="Z209" s="46">
        <f t="shared" si="20"/>
        <v>0</v>
      </c>
      <c r="AA209" s="57"/>
    </row>
    <row r="210" spans="1:27" ht="12.75" hidden="1" customHeight="1" x14ac:dyDescent="0.25">
      <c r="A210" s="27"/>
      <c r="B210" s="93" t="s">
        <v>95</v>
      </c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40">
        <v>3</v>
      </c>
      <c r="N210" s="40">
        <v>9</v>
      </c>
      <c r="O210" s="41" t="s">
        <v>181</v>
      </c>
      <c r="P210" s="42"/>
      <c r="Q210" s="32"/>
      <c r="R210" s="43">
        <v>29600</v>
      </c>
      <c r="S210" s="44">
        <f t="shared" si="18"/>
        <v>29.6</v>
      </c>
      <c r="T210" s="43">
        <v>0</v>
      </c>
      <c r="U210" s="45">
        <f t="shared" si="19"/>
        <v>0</v>
      </c>
      <c r="V210" s="43">
        <v>0</v>
      </c>
      <c r="W210" s="36"/>
      <c r="X210" s="37"/>
      <c r="Y210" s="37"/>
      <c r="Z210" s="46">
        <f t="shared" si="20"/>
        <v>0</v>
      </c>
      <c r="AA210" s="57"/>
    </row>
    <row r="211" spans="1:27" ht="23.25" hidden="1" customHeight="1" x14ac:dyDescent="0.25">
      <c r="A211" s="27"/>
      <c r="B211" s="93" t="s">
        <v>39</v>
      </c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40">
        <v>3</v>
      </c>
      <c r="N211" s="40">
        <v>9</v>
      </c>
      <c r="O211" s="41" t="s">
        <v>181</v>
      </c>
      <c r="P211" s="42" t="s">
        <v>40</v>
      </c>
      <c r="Q211" s="32"/>
      <c r="R211" s="43">
        <v>29600</v>
      </c>
      <c r="S211" s="44">
        <f t="shared" si="18"/>
        <v>29.6</v>
      </c>
      <c r="T211" s="43">
        <v>0</v>
      </c>
      <c r="U211" s="45">
        <f t="shared" si="19"/>
        <v>0</v>
      </c>
      <c r="V211" s="43">
        <v>0</v>
      </c>
      <c r="W211" s="36"/>
      <c r="X211" s="37"/>
      <c r="Y211" s="37"/>
      <c r="Z211" s="46">
        <f t="shared" si="20"/>
        <v>0</v>
      </c>
      <c r="AA211" s="57"/>
    </row>
    <row r="212" spans="1:27" ht="34.5" hidden="1" customHeight="1" x14ac:dyDescent="0.25">
      <c r="A212" s="27"/>
      <c r="B212" s="93" t="s">
        <v>41</v>
      </c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40">
        <v>3</v>
      </c>
      <c r="N212" s="40">
        <v>9</v>
      </c>
      <c r="O212" s="41" t="s">
        <v>181</v>
      </c>
      <c r="P212" s="42" t="s">
        <v>42</v>
      </c>
      <c r="Q212" s="32"/>
      <c r="R212" s="43">
        <v>29600</v>
      </c>
      <c r="S212" s="44">
        <f t="shared" si="18"/>
        <v>29.6</v>
      </c>
      <c r="T212" s="43">
        <v>0</v>
      </c>
      <c r="U212" s="45">
        <f t="shared" si="19"/>
        <v>0</v>
      </c>
      <c r="V212" s="43">
        <v>0</v>
      </c>
      <c r="W212" s="36"/>
      <c r="X212" s="37"/>
      <c r="Y212" s="37"/>
      <c r="Z212" s="46">
        <f t="shared" si="20"/>
        <v>0</v>
      </c>
      <c r="AA212" s="57"/>
    </row>
    <row r="213" spans="1:27" ht="57" hidden="1" customHeight="1" x14ac:dyDescent="0.25">
      <c r="A213" s="27"/>
      <c r="B213" s="93" t="s">
        <v>182</v>
      </c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40">
        <v>3</v>
      </c>
      <c r="N213" s="40">
        <v>9</v>
      </c>
      <c r="O213" s="41" t="s">
        <v>183</v>
      </c>
      <c r="P213" s="42"/>
      <c r="Q213" s="32"/>
      <c r="R213" s="43">
        <v>65000</v>
      </c>
      <c r="S213" s="44">
        <f t="shared" si="18"/>
        <v>65</v>
      </c>
      <c r="T213" s="43">
        <v>65000</v>
      </c>
      <c r="U213" s="45">
        <f t="shared" si="19"/>
        <v>65</v>
      </c>
      <c r="V213" s="43">
        <v>65000</v>
      </c>
      <c r="W213" s="36"/>
      <c r="X213" s="37"/>
      <c r="Y213" s="37"/>
      <c r="Z213" s="46">
        <f t="shared" si="20"/>
        <v>65</v>
      </c>
      <c r="AA213" s="57"/>
    </row>
    <row r="214" spans="1:27" ht="34.5" hidden="1" customHeight="1" x14ac:dyDescent="0.25">
      <c r="A214" s="27"/>
      <c r="B214" s="93" t="s">
        <v>184</v>
      </c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40">
        <v>3</v>
      </c>
      <c r="N214" s="40">
        <v>9</v>
      </c>
      <c r="O214" s="41" t="s">
        <v>185</v>
      </c>
      <c r="P214" s="42"/>
      <c r="Q214" s="32"/>
      <c r="R214" s="43">
        <v>65000</v>
      </c>
      <c r="S214" s="44">
        <f t="shared" si="18"/>
        <v>65</v>
      </c>
      <c r="T214" s="43">
        <v>65000</v>
      </c>
      <c r="U214" s="45">
        <f t="shared" si="19"/>
        <v>65</v>
      </c>
      <c r="V214" s="43">
        <v>65000</v>
      </c>
      <c r="W214" s="36"/>
      <c r="X214" s="37"/>
      <c r="Y214" s="37"/>
      <c r="Z214" s="46">
        <f t="shared" si="20"/>
        <v>65</v>
      </c>
      <c r="AA214" s="57"/>
    </row>
    <row r="215" spans="1:27" ht="12.75" hidden="1" customHeight="1" x14ac:dyDescent="0.25">
      <c r="A215" s="27"/>
      <c r="B215" s="93" t="s">
        <v>95</v>
      </c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40">
        <v>3</v>
      </c>
      <c r="N215" s="40">
        <v>9</v>
      </c>
      <c r="O215" s="41" t="s">
        <v>186</v>
      </c>
      <c r="P215" s="42"/>
      <c r="Q215" s="32"/>
      <c r="R215" s="43">
        <v>65000</v>
      </c>
      <c r="S215" s="44">
        <f t="shared" si="18"/>
        <v>65</v>
      </c>
      <c r="T215" s="43">
        <v>65000</v>
      </c>
      <c r="U215" s="45">
        <f t="shared" si="19"/>
        <v>65</v>
      </c>
      <c r="V215" s="43">
        <v>65000</v>
      </c>
      <c r="W215" s="36"/>
      <c r="X215" s="37"/>
      <c r="Y215" s="37"/>
      <c r="Z215" s="46">
        <f t="shared" si="20"/>
        <v>65</v>
      </c>
      <c r="AA215" s="57"/>
    </row>
    <row r="216" spans="1:27" ht="23.25" hidden="1" customHeight="1" x14ac:dyDescent="0.25">
      <c r="A216" s="27"/>
      <c r="B216" s="93" t="s">
        <v>39</v>
      </c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40">
        <v>3</v>
      </c>
      <c r="N216" s="40">
        <v>9</v>
      </c>
      <c r="O216" s="41" t="s">
        <v>186</v>
      </c>
      <c r="P216" s="42" t="s">
        <v>40</v>
      </c>
      <c r="Q216" s="32"/>
      <c r="R216" s="43">
        <v>65000</v>
      </c>
      <c r="S216" s="44">
        <f t="shared" si="18"/>
        <v>65</v>
      </c>
      <c r="T216" s="43">
        <v>65000</v>
      </c>
      <c r="U216" s="45">
        <f t="shared" si="19"/>
        <v>65</v>
      </c>
      <c r="V216" s="43">
        <v>65000</v>
      </c>
      <c r="W216" s="36"/>
      <c r="X216" s="37"/>
      <c r="Y216" s="37"/>
      <c r="Z216" s="46">
        <f t="shared" si="20"/>
        <v>65</v>
      </c>
      <c r="AA216" s="57"/>
    </row>
    <row r="217" spans="1:27" ht="34.5" hidden="1" customHeight="1" x14ac:dyDescent="0.25">
      <c r="A217" s="27"/>
      <c r="B217" s="93" t="s">
        <v>41</v>
      </c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40">
        <v>3</v>
      </c>
      <c r="N217" s="40">
        <v>9</v>
      </c>
      <c r="O217" s="41" t="s">
        <v>186</v>
      </c>
      <c r="P217" s="42" t="s">
        <v>42</v>
      </c>
      <c r="Q217" s="32"/>
      <c r="R217" s="43">
        <v>65000</v>
      </c>
      <c r="S217" s="44">
        <f t="shared" si="18"/>
        <v>65</v>
      </c>
      <c r="T217" s="43">
        <v>65000</v>
      </c>
      <c r="U217" s="45">
        <f t="shared" si="19"/>
        <v>65</v>
      </c>
      <c r="V217" s="43">
        <v>65000</v>
      </c>
      <c r="W217" s="36"/>
      <c r="X217" s="37"/>
      <c r="Y217" s="37"/>
      <c r="Z217" s="46">
        <f t="shared" si="20"/>
        <v>65</v>
      </c>
      <c r="AA217" s="57"/>
    </row>
    <row r="218" spans="1:27" ht="16.5" customHeight="1" x14ac:dyDescent="0.25">
      <c r="A218" s="27"/>
      <c r="B218" s="97" t="s">
        <v>187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29">
        <v>4</v>
      </c>
      <c r="N218" s="29">
        <v>0</v>
      </c>
      <c r="O218" s="30"/>
      <c r="P218" s="31"/>
      <c r="Q218" s="32"/>
      <c r="R218" s="33">
        <v>38397191.109999999</v>
      </c>
      <c r="S218" s="34">
        <f t="shared" si="18"/>
        <v>38397.19111</v>
      </c>
      <c r="T218" s="33">
        <v>16600000</v>
      </c>
      <c r="U218" s="35">
        <f t="shared" si="19"/>
        <v>16600</v>
      </c>
      <c r="V218" s="33">
        <v>16700000</v>
      </c>
      <c r="W218" s="47"/>
      <c r="X218" s="48"/>
      <c r="Y218" s="48"/>
      <c r="Z218" s="38">
        <f t="shared" si="20"/>
        <v>16700</v>
      </c>
      <c r="AA218" s="56">
        <f>AA221+AA257+AA220+AA219</f>
        <v>29632.2</v>
      </c>
    </row>
    <row r="219" spans="1:27" ht="14.25" customHeight="1" x14ac:dyDescent="0.25">
      <c r="A219" s="27"/>
      <c r="B219" s="99" t="s">
        <v>188</v>
      </c>
      <c r="C219" s="100"/>
      <c r="D219" s="100"/>
      <c r="E219" s="100"/>
      <c r="F219" s="100"/>
      <c r="G219" s="100"/>
      <c r="H219" s="100"/>
      <c r="I219" s="100"/>
      <c r="J219" s="28"/>
      <c r="K219" s="28"/>
      <c r="L219" s="28"/>
      <c r="M219" s="40">
        <v>4</v>
      </c>
      <c r="N219" s="40">
        <v>1</v>
      </c>
      <c r="O219" s="30"/>
      <c r="P219" s="31"/>
      <c r="Q219" s="32"/>
      <c r="R219" s="33"/>
      <c r="S219" s="34"/>
      <c r="T219" s="33"/>
      <c r="U219" s="35"/>
      <c r="V219" s="33"/>
      <c r="W219" s="47"/>
      <c r="X219" s="48"/>
      <c r="Y219" s="48"/>
      <c r="Z219" s="38"/>
      <c r="AA219" s="56">
        <v>2099.9</v>
      </c>
    </row>
    <row r="220" spans="1:27" ht="12.75" hidden="1" customHeight="1" x14ac:dyDescent="0.25">
      <c r="A220" s="27"/>
      <c r="B220" s="99" t="s">
        <v>189</v>
      </c>
      <c r="C220" s="100"/>
      <c r="D220" s="100"/>
      <c r="E220" s="100"/>
      <c r="F220" s="100"/>
      <c r="G220" s="100"/>
      <c r="H220" s="100"/>
      <c r="I220" s="100"/>
      <c r="J220" s="28"/>
      <c r="K220" s="28"/>
      <c r="L220" s="28"/>
      <c r="M220" s="40">
        <v>4</v>
      </c>
      <c r="N220" s="40">
        <v>6</v>
      </c>
      <c r="O220" s="30"/>
      <c r="P220" s="31"/>
      <c r="Q220" s="32"/>
      <c r="R220" s="33"/>
      <c r="S220" s="34"/>
      <c r="T220" s="33"/>
      <c r="U220" s="35"/>
      <c r="V220" s="33"/>
      <c r="W220" s="47"/>
      <c r="X220" s="48"/>
      <c r="Y220" s="48"/>
      <c r="Z220" s="38"/>
      <c r="AA220" s="57">
        <v>0</v>
      </c>
    </row>
    <row r="221" spans="1:27" ht="15.75" customHeight="1" x14ac:dyDescent="0.25">
      <c r="A221" s="27"/>
      <c r="B221" s="93" t="s">
        <v>190</v>
      </c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40">
        <v>4</v>
      </c>
      <c r="N221" s="40">
        <v>9</v>
      </c>
      <c r="O221" s="41"/>
      <c r="P221" s="42"/>
      <c r="Q221" s="32"/>
      <c r="R221" s="43">
        <v>36238191.109999999</v>
      </c>
      <c r="S221" s="44">
        <f t="shared" ref="S221:S284" si="21">R221/1000</f>
        <v>36238.19111</v>
      </c>
      <c r="T221" s="43">
        <v>16600000</v>
      </c>
      <c r="U221" s="45">
        <f t="shared" ref="U221:U284" si="22">T221/1000</f>
        <v>16600</v>
      </c>
      <c r="V221" s="43">
        <v>16700000</v>
      </c>
      <c r="W221" s="36"/>
      <c r="X221" s="37"/>
      <c r="Y221" s="37"/>
      <c r="Z221" s="46">
        <f t="shared" ref="Z221:Z284" si="23">V221/1000</f>
        <v>16700</v>
      </c>
      <c r="AA221" s="57">
        <v>27310.799999999999</v>
      </c>
    </row>
    <row r="222" spans="1:27" ht="57" hidden="1" customHeight="1" x14ac:dyDescent="0.25">
      <c r="A222" s="27"/>
      <c r="B222" s="93" t="s">
        <v>191</v>
      </c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40">
        <v>4</v>
      </c>
      <c r="N222" s="40">
        <v>9</v>
      </c>
      <c r="O222" s="41" t="s">
        <v>192</v>
      </c>
      <c r="P222" s="42"/>
      <c r="Q222" s="32"/>
      <c r="R222" s="43">
        <v>36238191.109999999</v>
      </c>
      <c r="S222" s="44">
        <f t="shared" si="21"/>
        <v>36238.19111</v>
      </c>
      <c r="T222" s="43">
        <v>16600000</v>
      </c>
      <c r="U222" s="45">
        <f t="shared" si="22"/>
        <v>16600</v>
      </c>
      <c r="V222" s="43">
        <v>16700000</v>
      </c>
      <c r="W222" s="36"/>
      <c r="X222" s="37"/>
      <c r="Y222" s="37"/>
      <c r="Z222" s="46">
        <f t="shared" si="23"/>
        <v>16700</v>
      </c>
      <c r="AA222" s="57"/>
    </row>
    <row r="223" spans="1:27" ht="23.25" hidden="1" customHeight="1" x14ac:dyDescent="0.25">
      <c r="A223" s="27"/>
      <c r="B223" s="93" t="s">
        <v>193</v>
      </c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40">
        <v>4</v>
      </c>
      <c r="N223" s="40">
        <v>9</v>
      </c>
      <c r="O223" s="41" t="s">
        <v>194</v>
      </c>
      <c r="P223" s="42"/>
      <c r="Q223" s="32"/>
      <c r="R223" s="43">
        <v>9262452.75</v>
      </c>
      <c r="S223" s="44">
        <f t="shared" si="21"/>
        <v>9262.4527500000004</v>
      </c>
      <c r="T223" s="43">
        <v>11882200</v>
      </c>
      <c r="U223" s="45">
        <f t="shared" si="22"/>
        <v>11882.2</v>
      </c>
      <c r="V223" s="43">
        <v>11982200</v>
      </c>
      <c r="W223" s="36"/>
      <c r="X223" s="37"/>
      <c r="Y223" s="37"/>
      <c r="Z223" s="46">
        <f t="shared" si="23"/>
        <v>11982.2</v>
      </c>
      <c r="AA223" s="57"/>
    </row>
    <row r="224" spans="1:27" ht="12.75" hidden="1" customHeight="1" x14ac:dyDescent="0.25">
      <c r="A224" s="27"/>
      <c r="B224" s="93" t="s">
        <v>95</v>
      </c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40">
        <v>4</v>
      </c>
      <c r="N224" s="40">
        <v>9</v>
      </c>
      <c r="O224" s="41" t="s">
        <v>195</v>
      </c>
      <c r="P224" s="42"/>
      <c r="Q224" s="32"/>
      <c r="R224" s="43">
        <v>9262452.75</v>
      </c>
      <c r="S224" s="44">
        <f t="shared" si="21"/>
        <v>9262.4527500000004</v>
      </c>
      <c r="T224" s="43">
        <v>11882200</v>
      </c>
      <c r="U224" s="45">
        <f t="shared" si="22"/>
        <v>11882.2</v>
      </c>
      <c r="V224" s="43">
        <v>11982200</v>
      </c>
      <c r="W224" s="36"/>
      <c r="X224" s="37"/>
      <c r="Y224" s="37"/>
      <c r="Z224" s="46">
        <f t="shared" si="23"/>
        <v>11982.2</v>
      </c>
      <c r="AA224" s="57"/>
    </row>
    <row r="225" spans="1:27" ht="23.25" hidden="1" customHeight="1" x14ac:dyDescent="0.25">
      <c r="A225" s="27"/>
      <c r="B225" s="93" t="s">
        <v>39</v>
      </c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40">
        <v>4</v>
      </c>
      <c r="N225" s="40">
        <v>9</v>
      </c>
      <c r="O225" s="41" t="s">
        <v>195</v>
      </c>
      <c r="P225" s="42" t="s">
        <v>40</v>
      </c>
      <c r="Q225" s="32"/>
      <c r="R225" s="43">
        <v>9262452.75</v>
      </c>
      <c r="S225" s="44">
        <f t="shared" si="21"/>
        <v>9262.4527500000004</v>
      </c>
      <c r="T225" s="43">
        <v>11882200</v>
      </c>
      <c r="U225" s="45">
        <f t="shared" si="22"/>
        <v>11882.2</v>
      </c>
      <c r="V225" s="43">
        <v>11982200</v>
      </c>
      <c r="W225" s="36"/>
      <c r="X225" s="37"/>
      <c r="Y225" s="37"/>
      <c r="Z225" s="46">
        <f t="shared" si="23"/>
        <v>11982.2</v>
      </c>
      <c r="AA225" s="57"/>
    </row>
    <row r="226" spans="1:27" ht="34.5" hidden="1" customHeight="1" x14ac:dyDescent="0.25">
      <c r="A226" s="27"/>
      <c r="B226" s="93" t="s">
        <v>41</v>
      </c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40">
        <v>4</v>
      </c>
      <c r="N226" s="40">
        <v>9</v>
      </c>
      <c r="O226" s="41" t="s">
        <v>195</v>
      </c>
      <c r="P226" s="42" t="s">
        <v>42</v>
      </c>
      <c r="Q226" s="32"/>
      <c r="R226" s="43">
        <v>9262452.75</v>
      </c>
      <c r="S226" s="44">
        <f t="shared" si="21"/>
        <v>9262.4527500000004</v>
      </c>
      <c r="T226" s="43">
        <v>11882200</v>
      </c>
      <c r="U226" s="45">
        <f t="shared" si="22"/>
        <v>11882.2</v>
      </c>
      <c r="V226" s="43">
        <v>11982200</v>
      </c>
      <c r="W226" s="36"/>
      <c r="X226" s="37"/>
      <c r="Y226" s="37"/>
      <c r="Z226" s="46">
        <f t="shared" si="23"/>
        <v>11982.2</v>
      </c>
      <c r="AA226" s="57"/>
    </row>
    <row r="227" spans="1:27" ht="23.25" hidden="1" customHeight="1" x14ac:dyDescent="0.25">
      <c r="A227" s="27"/>
      <c r="B227" s="93" t="s">
        <v>196</v>
      </c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40">
        <v>4</v>
      </c>
      <c r="N227" s="40">
        <v>9</v>
      </c>
      <c r="O227" s="41" t="s">
        <v>197</v>
      </c>
      <c r="P227" s="42"/>
      <c r="Q227" s="32"/>
      <c r="R227" s="43">
        <v>4567800</v>
      </c>
      <c r="S227" s="44">
        <f t="shared" si="21"/>
        <v>4567.8</v>
      </c>
      <c r="T227" s="43">
        <v>4567800</v>
      </c>
      <c r="U227" s="45">
        <f t="shared" si="22"/>
        <v>4567.8</v>
      </c>
      <c r="V227" s="43">
        <v>4567800</v>
      </c>
      <c r="W227" s="36"/>
      <c r="X227" s="37"/>
      <c r="Y227" s="37"/>
      <c r="Z227" s="46">
        <f t="shared" si="23"/>
        <v>4567.8</v>
      </c>
      <c r="AA227" s="57"/>
    </row>
    <row r="228" spans="1:27" ht="12.75" hidden="1" customHeight="1" x14ac:dyDescent="0.25">
      <c r="A228" s="27"/>
      <c r="B228" s="93" t="s">
        <v>95</v>
      </c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40">
        <v>4</v>
      </c>
      <c r="N228" s="40">
        <v>9</v>
      </c>
      <c r="O228" s="41" t="s">
        <v>198</v>
      </c>
      <c r="P228" s="42"/>
      <c r="Q228" s="32"/>
      <c r="R228" s="43">
        <v>4567800</v>
      </c>
      <c r="S228" s="44">
        <f t="shared" si="21"/>
        <v>4567.8</v>
      </c>
      <c r="T228" s="43">
        <v>4567800</v>
      </c>
      <c r="U228" s="45">
        <f t="shared" si="22"/>
        <v>4567.8</v>
      </c>
      <c r="V228" s="43">
        <v>4567800</v>
      </c>
      <c r="W228" s="36"/>
      <c r="X228" s="37"/>
      <c r="Y228" s="37"/>
      <c r="Z228" s="46">
        <f t="shared" si="23"/>
        <v>4567.8</v>
      </c>
      <c r="AA228" s="57"/>
    </row>
    <row r="229" spans="1:27" ht="23.25" hidden="1" customHeight="1" x14ac:dyDescent="0.25">
      <c r="A229" s="27"/>
      <c r="B229" s="93" t="s">
        <v>39</v>
      </c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40">
        <v>4</v>
      </c>
      <c r="N229" s="40">
        <v>9</v>
      </c>
      <c r="O229" s="41" t="s">
        <v>198</v>
      </c>
      <c r="P229" s="42" t="s">
        <v>40</v>
      </c>
      <c r="Q229" s="32"/>
      <c r="R229" s="43">
        <v>4567800</v>
      </c>
      <c r="S229" s="44">
        <f t="shared" si="21"/>
        <v>4567.8</v>
      </c>
      <c r="T229" s="43">
        <v>4567800</v>
      </c>
      <c r="U229" s="45">
        <f t="shared" si="22"/>
        <v>4567.8</v>
      </c>
      <c r="V229" s="43">
        <v>4567800</v>
      </c>
      <c r="W229" s="36"/>
      <c r="X229" s="37"/>
      <c r="Y229" s="37"/>
      <c r="Z229" s="46">
        <f t="shared" si="23"/>
        <v>4567.8</v>
      </c>
      <c r="AA229" s="57"/>
    </row>
    <row r="230" spans="1:27" ht="34.5" hidden="1" customHeight="1" x14ac:dyDescent="0.25">
      <c r="A230" s="27"/>
      <c r="B230" s="93" t="s">
        <v>41</v>
      </c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40">
        <v>4</v>
      </c>
      <c r="N230" s="40">
        <v>9</v>
      </c>
      <c r="O230" s="41" t="s">
        <v>198</v>
      </c>
      <c r="P230" s="42" t="s">
        <v>42</v>
      </c>
      <c r="Q230" s="32"/>
      <c r="R230" s="43">
        <v>4567800</v>
      </c>
      <c r="S230" s="44">
        <f t="shared" si="21"/>
        <v>4567.8</v>
      </c>
      <c r="T230" s="43">
        <v>4567800</v>
      </c>
      <c r="U230" s="45">
        <f t="shared" si="22"/>
        <v>4567.8</v>
      </c>
      <c r="V230" s="43">
        <v>4567800</v>
      </c>
      <c r="W230" s="36"/>
      <c r="X230" s="37"/>
      <c r="Y230" s="37"/>
      <c r="Z230" s="46">
        <f t="shared" si="23"/>
        <v>4567.8</v>
      </c>
      <c r="AA230" s="57"/>
    </row>
    <row r="231" spans="1:27" ht="23.25" hidden="1" customHeight="1" x14ac:dyDescent="0.25">
      <c r="A231" s="27"/>
      <c r="B231" s="93" t="s">
        <v>199</v>
      </c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40">
        <v>4</v>
      </c>
      <c r="N231" s="40">
        <v>9</v>
      </c>
      <c r="O231" s="41" t="s">
        <v>200</v>
      </c>
      <c r="P231" s="42"/>
      <c r="Q231" s="32"/>
      <c r="R231" s="43">
        <v>150000</v>
      </c>
      <c r="S231" s="44">
        <f t="shared" si="21"/>
        <v>150</v>
      </c>
      <c r="T231" s="43">
        <v>150000</v>
      </c>
      <c r="U231" s="45">
        <f t="shared" si="22"/>
        <v>150</v>
      </c>
      <c r="V231" s="43">
        <v>150000</v>
      </c>
      <c r="W231" s="36"/>
      <c r="X231" s="37"/>
      <c r="Y231" s="37"/>
      <c r="Z231" s="46">
        <f t="shared" si="23"/>
        <v>150</v>
      </c>
      <c r="AA231" s="57"/>
    </row>
    <row r="232" spans="1:27" ht="12.75" hidden="1" customHeight="1" x14ac:dyDescent="0.25">
      <c r="A232" s="27"/>
      <c r="B232" s="93" t="s">
        <v>95</v>
      </c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40">
        <v>4</v>
      </c>
      <c r="N232" s="40">
        <v>9</v>
      </c>
      <c r="O232" s="41" t="s">
        <v>201</v>
      </c>
      <c r="P232" s="42"/>
      <c r="Q232" s="32"/>
      <c r="R232" s="43">
        <v>150000</v>
      </c>
      <c r="S232" s="44">
        <f t="shared" si="21"/>
        <v>150</v>
      </c>
      <c r="T232" s="43">
        <v>150000</v>
      </c>
      <c r="U232" s="45">
        <f t="shared" si="22"/>
        <v>150</v>
      </c>
      <c r="V232" s="43">
        <v>150000</v>
      </c>
      <c r="W232" s="36"/>
      <c r="X232" s="37"/>
      <c r="Y232" s="37"/>
      <c r="Z232" s="46">
        <f t="shared" si="23"/>
        <v>150</v>
      </c>
      <c r="AA232" s="57"/>
    </row>
    <row r="233" spans="1:27" ht="23.25" hidden="1" customHeight="1" x14ac:dyDescent="0.25">
      <c r="A233" s="27"/>
      <c r="B233" s="93" t="s">
        <v>39</v>
      </c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40">
        <v>4</v>
      </c>
      <c r="N233" s="40">
        <v>9</v>
      </c>
      <c r="O233" s="41" t="s">
        <v>201</v>
      </c>
      <c r="P233" s="42" t="s">
        <v>40</v>
      </c>
      <c r="Q233" s="32"/>
      <c r="R233" s="43">
        <v>150000</v>
      </c>
      <c r="S233" s="44">
        <f t="shared" si="21"/>
        <v>150</v>
      </c>
      <c r="T233" s="43">
        <v>150000</v>
      </c>
      <c r="U233" s="45">
        <f t="shared" si="22"/>
        <v>150</v>
      </c>
      <c r="V233" s="43">
        <v>150000</v>
      </c>
      <c r="W233" s="36"/>
      <c r="X233" s="37"/>
      <c r="Y233" s="37"/>
      <c r="Z233" s="46">
        <f t="shared" si="23"/>
        <v>150</v>
      </c>
      <c r="AA233" s="57"/>
    </row>
    <row r="234" spans="1:27" ht="34.5" hidden="1" customHeight="1" x14ac:dyDescent="0.25">
      <c r="A234" s="27"/>
      <c r="B234" s="93" t="s">
        <v>41</v>
      </c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40">
        <v>4</v>
      </c>
      <c r="N234" s="40">
        <v>9</v>
      </c>
      <c r="O234" s="41" t="s">
        <v>201</v>
      </c>
      <c r="P234" s="42" t="s">
        <v>42</v>
      </c>
      <c r="Q234" s="32"/>
      <c r="R234" s="43">
        <v>150000</v>
      </c>
      <c r="S234" s="44">
        <f t="shared" si="21"/>
        <v>150</v>
      </c>
      <c r="T234" s="43">
        <v>150000</v>
      </c>
      <c r="U234" s="45">
        <f t="shared" si="22"/>
        <v>150</v>
      </c>
      <c r="V234" s="43">
        <v>150000</v>
      </c>
      <c r="W234" s="36"/>
      <c r="X234" s="37"/>
      <c r="Y234" s="37"/>
      <c r="Z234" s="46">
        <f t="shared" si="23"/>
        <v>150</v>
      </c>
      <c r="AA234" s="57"/>
    </row>
    <row r="235" spans="1:27" ht="29.25" hidden="1" customHeight="1" x14ac:dyDescent="0.25">
      <c r="A235" s="27"/>
      <c r="B235" s="93" t="s">
        <v>202</v>
      </c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40">
        <v>4</v>
      </c>
      <c r="N235" s="40">
        <v>9</v>
      </c>
      <c r="O235" s="41" t="s">
        <v>203</v>
      </c>
      <c r="P235" s="42"/>
      <c r="Q235" s="32"/>
      <c r="R235" s="43">
        <v>4000000</v>
      </c>
      <c r="S235" s="44">
        <f t="shared" si="21"/>
        <v>4000</v>
      </c>
      <c r="T235" s="43">
        <v>0</v>
      </c>
      <c r="U235" s="45">
        <f t="shared" si="22"/>
        <v>0</v>
      </c>
      <c r="V235" s="43">
        <v>0</v>
      </c>
      <c r="W235" s="36"/>
      <c r="X235" s="37"/>
      <c r="Y235" s="37"/>
      <c r="Z235" s="46">
        <f t="shared" si="23"/>
        <v>0</v>
      </c>
      <c r="AA235" s="57"/>
    </row>
    <row r="236" spans="1:27" ht="18.75" hidden="1" customHeight="1" x14ac:dyDescent="0.25">
      <c r="A236" s="27"/>
      <c r="B236" s="93" t="s">
        <v>95</v>
      </c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40">
        <v>4</v>
      </c>
      <c r="N236" s="40">
        <v>9</v>
      </c>
      <c r="O236" s="41" t="s">
        <v>204</v>
      </c>
      <c r="P236" s="42"/>
      <c r="Q236" s="32"/>
      <c r="R236" s="43">
        <v>4000000</v>
      </c>
      <c r="S236" s="44">
        <f t="shared" si="21"/>
        <v>4000</v>
      </c>
      <c r="T236" s="43">
        <v>0</v>
      </c>
      <c r="U236" s="45">
        <f t="shared" si="22"/>
        <v>0</v>
      </c>
      <c r="V236" s="43">
        <v>0</v>
      </c>
      <c r="W236" s="36"/>
      <c r="X236" s="37"/>
      <c r="Y236" s="37"/>
      <c r="Z236" s="46">
        <f t="shared" si="23"/>
        <v>0</v>
      </c>
      <c r="AA236" s="57"/>
    </row>
    <row r="237" spans="1:27" ht="30" hidden="1" customHeight="1" x14ac:dyDescent="0.25">
      <c r="A237" s="27"/>
      <c r="B237" s="93" t="s">
        <v>39</v>
      </c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40">
        <v>4</v>
      </c>
      <c r="N237" s="40">
        <v>9</v>
      </c>
      <c r="O237" s="41" t="s">
        <v>204</v>
      </c>
      <c r="P237" s="42" t="s">
        <v>40</v>
      </c>
      <c r="Q237" s="32"/>
      <c r="R237" s="43">
        <v>4000000</v>
      </c>
      <c r="S237" s="44">
        <f t="shared" si="21"/>
        <v>4000</v>
      </c>
      <c r="T237" s="43">
        <v>0</v>
      </c>
      <c r="U237" s="45">
        <f t="shared" si="22"/>
        <v>0</v>
      </c>
      <c r="V237" s="43">
        <v>0</v>
      </c>
      <c r="W237" s="36"/>
      <c r="X237" s="37"/>
      <c r="Y237" s="37"/>
      <c r="Z237" s="46">
        <f t="shared" si="23"/>
        <v>0</v>
      </c>
      <c r="AA237" s="57"/>
    </row>
    <row r="238" spans="1:27" ht="39.75" hidden="1" customHeight="1" x14ac:dyDescent="0.25">
      <c r="A238" s="27"/>
      <c r="B238" s="93" t="s">
        <v>41</v>
      </c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40">
        <v>4</v>
      </c>
      <c r="N238" s="40">
        <v>9</v>
      </c>
      <c r="O238" s="41" t="s">
        <v>204</v>
      </c>
      <c r="P238" s="42" t="s">
        <v>42</v>
      </c>
      <c r="Q238" s="32"/>
      <c r="R238" s="43">
        <v>4000000</v>
      </c>
      <c r="S238" s="44">
        <f t="shared" si="21"/>
        <v>4000</v>
      </c>
      <c r="T238" s="43">
        <v>0</v>
      </c>
      <c r="U238" s="45">
        <f t="shared" si="22"/>
        <v>0</v>
      </c>
      <c r="V238" s="43">
        <v>0</v>
      </c>
      <c r="W238" s="36"/>
      <c r="X238" s="37"/>
      <c r="Y238" s="37"/>
      <c r="Z238" s="46">
        <f t="shared" si="23"/>
        <v>0</v>
      </c>
      <c r="AA238" s="57"/>
    </row>
    <row r="239" spans="1:27" ht="74.25" hidden="1" customHeight="1" x14ac:dyDescent="0.25">
      <c r="A239" s="27"/>
      <c r="B239" s="93" t="s">
        <v>205</v>
      </c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40">
        <v>4</v>
      </c>
      <c r="N239" s="40">
        <v>9</v>
      </c>
      <c r="O239" s="41" t="s">
        <v>206</v>
      </c>
      <c r="P239" s="42"/>
      <c r="Q239" s="32"/>
      <c r="R239" s="43">
        <v>5977729.6900000004</v>
      </c>
      <c r="S239" s="44">
        <f t="shared" si="21"/>
        <v>5977.7296900000001</v>
      </c>
      <c r="T239" s="43">
        <v>0</v>
      </c>
      <c r="U239" s="45">
        <f t="shared" si="22"/>
        <v>0</v>
      </c>
      <c r="V239" s="43">
        <v>0</v>
      </c>
      <c r="W239" s="36"/>
      <c r="X239" s="37"/>
      <c r="Y239" s="37"/>
      <c r="Z239" s="46">
        <f t="shared" si="23"/>
        <v>0</v>
      </c>
      <c r="AA239" s="57"/>
    </row>
    <row r="240" spans="1:27" ht="63.75" hidden="1" customHeight="1" x14ac:dyDescent="0.25">
      <c r="A240" s="27"/>
      <c r="B240" s="93" t="s">
        <v>207</v>
      </c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40">
        <v>4</v>
      </c>
      <c r="N240" s="40">
        <v>9</v>
      </c>
      <c r="O240" s="41" t="s">
        <v>208</v>
      </c>
      <c r="P240" s="42"/>
      <c r="Q240" s="32"/>
      <c r="R240" s="43">
        <v>5977729.6900000004</v>
      </c>
      <c r="S240" s="44">
        <f t="shared" si="21"/>
        <v>5977.7296900000001</v>
      </c>
      <c r="T240" s="43">
        <v>0</v>
      </c>
      <c r="U240" s="45">
        <f t="shared" si="22"/>
        <v>0</v>
      </c>
      <c r="V240" s="43">
        <v>0</v>
      </c>
      <c r="W240" s="36"/>
      <c r="X240" s="37"/>
      <c r="Y240" s="37"/>
      <c r="Z240" s="46">
        <f t="shared" si="23"/>
        <v>0</v>
      </c>
      <c r="AA240" s="57"/>
    </row>
    <row r="241" spans="1:27" ht="12.75" hidden="1" customHeight="1" x14ac:dyDescent="0.25">
      <c r="A241" s="27"/>
      <c r="B241" s="93" t="s">
        <v>209</v>
      </c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40">
        <v>4</v>
      </c>
      <c r="N241" s="40">
        <v>9</v>
      </c>
      <c r="O241" s="41" t="s">
        <v>208</v>
      </c>
      <c r="P241" s="42" t="s">
        <v>210</v>
      </c>
      <c r="Q241" s="32"/>
      <c r="R241" s="43">
        <v>5977729.6900000004</v>
      </c>
      <c r="S241" s="44">
        <f t="shared" si="21"/>
        <v>5977.7296900000001</v>
      </c>
      <c r="T241" s="43">
        <v>0</v>
      </c>
      <c r="U241" s="45">
        <f t="shared" si="22"/>
        <v>0</v>
      </c>
      <c r="V241" s="43">
        <v>0</v>
      </c>
      <c r="W241" s="36"/>
      <c r="X241" s="37"/>
      <c r="Y241" s="37"/>
      <c r="Z241" s="46">
        <f t="shared" si="23"/>
        <v>0</v>
      </c>
      <c r="AA241" s="57"/>
    </row>
    <row r="242" spans="1:27" ht="12.75" hidden="1" customHeight="1" x14ac:dyDescent="0.25">
      <c r="A242" s="27"/>
      <c r="B242" s="93" t="s">
        <v>211</v>
      </c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40">
        <v>4</v>
      </c>
      <c r="N242" s="40">
        <v>9</v>
      </c>
      <c r="O242" s="41" t="s">
        <v>208</v>
      </c>
      <c r="P242" s="42" t="s">
        <v>212</v>
      </c>
      <c r="Q242" s="32"/>
      <c r="R242" s="43">
        <v>5977729.6900000004</v>
      </c>
      <c r="S242" s="44">
        <f t="shared" si="21"/>
        <v>5977.7296900000001</v>
      </c>
      <c r="T242" s="43">
        <v>0</v>
      </c>
      <c r="U242" s="45">
        <f t="shared" si="22"/>
        <v>0</v>
      </c>
      <c r="V242" s="43">
        <v>0</v>
      </c>
      <c r="W242" s="36"/>
      <c r="X242" s="37"/>
      <c r="Y242" s="37"/>
      <c r="Z242" s="46">
        <f t="shared" si="23"/>
        <v>0</v>
      </c>
      <c r="AA242" s="57"/>
    </row>
    <row r="243" spans="1:27" ht="39.75" hidden="1" customHeight="1" x14ac:dyDescent="0.25">
      <c r="A243" s="27"/>
      <c r="B243" s="93" t="s">
        <v>213</v>
      </c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40">
        <v>4</v>
      </c>
      <c r="N243" s="40">
        <v>9</v>
      </c>
      <c r="O243" s="41" t="s">
        <v>214</v>
      </c>
      <c r="P243" s="42"/>
      <c r="Q243" s="32"/>
      <c r="R243" s="43">
        <v>9135692</v>
      </c>
      <c r="S243" s="44">
        <f t="shared" si="21"/>
        <v>9135.6919999999991</v>
      </c>
      <c r="T243" s="43">
        <v>0</v>
      </c>
      <c r="U243" s="45">
        <f t="shared" si="22"/>
        <v>0</v>
      </c>
      <c r="V243" s="43">
        <v>0</v>
      </c>
      <c r="W243" s="36"/>
      <c r="X243" s="37"/>
      <c r="Y243" s="37"/>
      <c r="Z243" s="46">
        <f t="shared" si="23"/>
        <v>0</v>
      </c>
      <c r="AA243" s="57"/>
    </row>
    <row r="244" spans="1:27" ht="51.75" hidden="1" customHeight="1" x14ac:dyDescent="0.25">
      <c r="A244" s="27"/>
      <c r="B244" s="93" t="s">
        <v>215</v>
      </c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40">
        <v>4</v>
      </c>
      <c r="N244" s="40">
        <v>9</v>
      </c>
      <c r="O244" s="41" t="s">
        <v>216</v>
      </c>
      <c r="P244" s="42"/>
      <c r="Q244" s="32"/>
      <c r="R244" s="43">
        <v>9081600</v>
      </c>
      <c r="S244" s="44">
        <f t="shared" si="21"/>
        <v>9081.6</v>
      </c>
      <c r="T244" s="43">
        <v>0</v>
      </c>
      <c r="U244" s="45">
        <f t="shared" si="22"/>
        <v>0</v>
      </c>
      <c r="V244" s="43">
        <v>0</v>
      </c>
      <c r="W244" s="36"/>
      <c r="X244" s="37"/>
      <c r="Y244" s="37"/>
      <c r="Z244" s="46">
        <f t="shared" si="23"/>
        <v>0</v>
      </c>
      <c r="AA244" s="57"/>
    </row>
    <row r="245" spans="1:27" ht="29.25" hidden="1" customHeight="1" x14ac:dyDescent="0.25">
      <c r="A245" s="27"/>
      <c r="B245" s="93" t="s">
        <v>39</v>
      </c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40">
        <v>4</v>
      </c>
      <c r="N245" s="40">
        <v>9</v>
      </c>
      <c r="O245" s="41" t="s">
        <v>216</v>
      </c>
      <c r="P245" s="42" t="s">
        <v>40</v>
      </c>
      <c r="Q245" s="32"/>
      <c r="R245" s="43">
        <v>9081600</v>
      </c>
      <c r="S245" s="44">
        <f t="shared" si="21"/>
        <v>9081.6</v>
      </c>
      <c r="T245" s="43">
        <v>0</v>
      </c>
      <c r="U245" s="45">
        <f t="shared" si="22"/>
        <v>0</v>
      </c>
      <c r="V245" s="43">
        <v>0</v>
      </c>
      <c r="W245" s="36"/>
      <c r="X245" s="37"/>
      <c r="Y245" s="37"/>
      <c r="Z245" s="46">
        <f t="shared" si="23"/>
        <v>0</v>
      </c>
      <c r="AA245" s="57"/>
    </row>
    <row r="246" spans="1:27" ht="40.5" hidden="1" customHeight="1" x14ac:dyDescent="0.25">
      <c r="A246" s="27"/>
      <c r="B246" s="93" t="s">
        <v>41</v>
      </c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40">
        <v>4</v>
      </c>
      <c r="N246" s="40">
        <v>9</v>
      </c>
      <c r="O246" s="41" t="s">
        <v>216</v>
      </c>
      <c r="P246" s="42" t="s">
        <v>42</v>
      </c>
      <c r="Q246" s="32"/>
      <c r="R246" s="43">
        <v>9081600</v>
      </c>
      <c r="S246" s="44">
        <f t="shared" si="21"/>
        <v>9081.6</v>
      </c>
      <c r="T246" s="43">
        <v>0</v>
      </c>
      <c r="U246" s="45">
        <f t="shared" si="22"/>
        <v>0</v>
      </c>
      <c r="V246" s="43">
        <v>0</v>
      </c>
      <c r="W246" s="36"/>
      <c r="X246" s="37"/>
      <c r="Y246" s="37"/>
      <c r="Z246" s="46">
        <f t="shared" si="23"/>
        <v>0</v>
      </c>
      <c r="AA246" s="57"/>
    </row>
    <row r="247" spans="1:27" ht="51" hidden="1" customHeight="1" x14ac:dyDescent="0.25">
      <c r="A247" s="27"/>
      <c r="B247" s="93" t="s">
        <v>217</v>
      </c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40">
        <v>4</v>
      </c>
      <c r="N247" s="40">
        <v>9</v>
      </c>
      <c r="O247" s="41" t="s">
        <v>218</v>
      </c>
      <c r="P247" s="42"/>
      <c r="Q247" s="32"/>
      <c r="R247" s="43">
        <v>54092</v>
      </c>
      <c r="S247" s="44">
        <f t="shared" si="21"/>
        <v>54.091999999999999</v>
      </c>
      <c r="T247" s="43">
        <v>0</v>
      </c>
      <c r="U247" s="45">
        <f t="shared" si="22"/>
        <v>0</v>
      </c>
      <c r="V247" s="43">
        <v>0</v>
      </c>
      <c r="W247" s="36"/>
      <c r="X247" s="37"/>
      <c r="Y247" s="37"/>
      <c r="Z247" s="46">
        <f t="shared" si="23"/>
        <v>0</v>
      </c>
      <c r="AA247" s="57"/>
    </row>
    <row r="248" spans="1:27" ht="28.5" hidden="1" customHeight="1" x14ac:dyDescent="0.25">
      <c r="A248" s="27"/>
      <c r="B248" s="93" t="s">
        <v>39</v>
      </c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40">
        <v>4</v>
      </c>
      <c r="N248" s="40">
        <v>9</v>
      </c>
      <c r="O248" s="41" t="s">
        <v>218</v>
      </c>
      <c r="P248" s="42" t="s">
        <v>40</v>
      </c>
      <c r="Q248" s="32"/>
      <c r="R248" s="43">
        <v>54092</v>
      </c>
      <c r="S248" s="44">
        <f t="shared" si="21"/>
        <v>54.091999999999999</v>
      </c>
      <c r="T248" s="43">
        <v>0</v>
      </c>
      <c r="U248" s="45">
        <f t="shared" si="22"/>
        <v>0</v>
      </c>
      <c r="V248" s="43">
        <v>0</v>
      </c>
      <c r="W248" s="36"/>
      <c r="X248" s="37"/>
      <c r="Y248" s="37"/>
      <c r="Z248" s="46">
        <f t="shared" si="23"/>
        <v>0</v>
      </c>
      <c r="AA248" s="57"/>
    </row>
    <row r="249" spans="1:27" ht="38.25" hidden="1" customHeight="1" x14ac:dyDescent="0.25">
      <c r="A249" s="27"/>
      <c r="B249" s="93" t="s">
        <v>41</v>
      </c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40">
        <v>4</v>
      </c>
      <c r="N249" s="40">
        <v>9</v>
      </c>
      <c r="O249" s="41" t="s">
        <v>218</v>
      </c>
      <c r="P249" s="42" t="s">
        <v>42</v>
      </c>
      <c r="Q249" s="32"/>
      <c r="R249" s="43">
        <v>54092</v>
      </c>
      <c r="S249" s="44">
        <f t="shared" si="21"/>
        <v>54.091999999999999</v>
      </c>
      <c r="T249" s="43">
        <v>0</v>
      </c>
      <c r="U249" s="45">
        <f t="shared" si="22"/>
        <v>0</v>
      </c>
      <c r="V249" s="43">
        <v>0</v>
      </c>
      <c r="W249" s="36"/>
      <c r="X249" s="37"/>
      <c r="Y249" s="37"/>
      <c r="Z249" s="46">
        <f t="shared" si="23"/>
        <v>0</v>
      </c>
      <c r="AA249" s="57"/>
    </row>
    <row r="250" spans="1:27" ht="76.5" hidden="1" customHeight="1" x14ac:dyDescent="0.25">
      <c r="A250" s="27"/>
      <c r="B250" s="93" t="s">
        <v>219</v>
      </c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40">
        <v>4</v>
      </c>
      <c r="N250" s="40">
        <v>9</v>
      </c>
      <c r="O250" s="41" t="s">
        <v>220</v>
      </c>
      <c r="P250" s="42"/>
      <c r="Q250" s="32"/>
      <c r="R250" s="43">
        <v>3144516.67</v>
      </c>
      <c r="S250" s="44">
        <f t="shared" si="21"/>
        <v>3144.51667</v>
      </c>
      <c r="T250" s="43">
        <v>0</v>
      </c>
      <c r="U250" s="45">
        <f t="shared" si="22"/>
        <v>0</v>
      </c>
      <c r="V250" s="43">
        <v>0</v>
      </c>
      <c r="W250" s="36"/>
      <c r="X250" s="37"/>
      <c r="Y250" s="37"/>
      <c r="Z250" s="46">
        <f t="shared" si="23"/>
        <v>0</v>
      </c>
      <c r="AA250" s="57"/>
    </row>
    <row r="251" spans="1:27" ht="74.25" hidden="1" customHeight="1" x14ac:dyDescent="0.25">
      <c r="A251" s="27"/>
      <c r="B251" s="93" t="s">
        <v>221</v>
      </c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40">
        <v>4</v>
      </c>
      <c r="N251" s="40">
        <v>9</v>
      </c>
      <c r="O251" s="41" t="s">
        <v>222</v>
      </c>
      <c r="P251" s="42"/>
      <c r="Q251" s="32"/>
      <c r="R251" s="43">
        <v>3000000</v>
      </c>
      <c r="S251" s="44">
        <f t="shared" si="21"/>
        <v>3000</v>
      </c>
      <c r="T251" s="43">
        <v>0</v>
      </c>
      <c r="U251" s="45">
        <f t="shared" si="22"/>
        <v>0</v>
      </c>
      <c r="V251" s="43">
        <v>0</v>
      </c>
      <c r="W251" s="36"/>
      <c r="X251" s="37"/>
      <c r="Y251" s="37"/>
      <c r="Z251" s="46">
        <f t="shared" si="23"/>
        <v>0</v>
      </c>
      <c r="AA251" s="57"/>
    </row>
    <row r="252" spans="1:27" ht="30.75" hidden="1" customHeight="1" x14ac:dyDescent="0.25">
      <c r="A252" s="27"/>
      <c r="B252" s="93" t="s">
        <v>39</v>
      </c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40">
        <v>4</v>
      </c>
      <c r="N252" s="40">
        <v>9</v>
      </c>
      <c r="O252" s="41" t="s">
        <v>222</v>
      </c>
      <c r="P252" s="42" t="s">
        <v>40</v>
      </c>
      <c r="Q252" s="32"/>
      <c r="R252" s="43">
        <v>3000000</v>
      </c>
      <c r="S252" s="44">
        <f t="shared" si="21"/>
        <v>3000</v>
      </c>
      <c r="T252" s="43">
        <v>0</v>
      </c>
      <c r="U252" s="45">
        <f t="shared" si="22"/>
        <v>0</v>
      </c>
      <c r="V252" s="43">
        <v>0</v>
      </c>
      <c r="W252" s="36"/>
      <c r="X252" s="37"/>
      <c r="Y252" s="37"/>
      <c r="Z252" s="46">
        <f t="shared" si="23"/>
        <v>0</v>
      </c>
      <c r="AA252" s="57"/>
    </row>
    <row r="253" spans="1:27" ht="42" hidden="1" customHeight="1" x14ac:dyDescent="0.25">
      <c r="A253" s="27"/>
      <c r="B253" s="93" t="s">
        <v>41</v>
      </c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40">
        <v>4</v>
      </c>
      <c r="N253" s="40">
        <v>9</v>
      </c>
      <c r="O253" s="41" t="s">
        <v>222</v>
      </c>
      <c r="P253" s="42" t="s">
        <v>42</v>
      </c>
      <c r="Q253" s="32"/>
      <c r="R253" s="43">
        <v>3000000</v>
      </c>
      <c r="S253" s="44">
        <f t="shared" si="21"/>
        <v>3000</v>
      </c>
      <c r="T253" s="43">
        <v>0</v>
      </c>
      <c r="U253" s="45">
        <f t="shared" si="22"/>
        <v>0</v>
      </c>
      <c r="V253" s="43">
        <v>0</v>
      </c>
      <c r="W253" s="36"/>
      <c r="X253" s="37"/>
      <c r="Y253" s="37"/>
      <c r="Z253" s="46">
        <f t="shared" si="23"/>
        <v>0</v>
      </c>
      <c r="AA253" s="57"/>
    </row>
    <row r="254" spans="1:27" ht="75" hidden="1" customHeight="1" x14ac:dyDescent="0.25">
      <c r="A254" s="27"/>
      <c r="B254" s="93" t="s">
        <v>223</v>
      </c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40">
        <v>4</v>
      </c>
      <c r="N254" s="40">
        <v>9</v>
      </c>
      <c r="O254" s="41" t="s">
        <v>224</v>
      </c>
      <c r="P254" s="42"/>
      <c r="Q254" s="32"/>
      <c r="R254" s="43">
        <v>144516.67000000001</v>
      </c>
      <c r="S254" s="44">
        <f t="shared" si="21"/>
        <v>144.51667</v>
      </c>
      <c r="T254" s="43">
        <v>0</v>
      </c>
      <c r="U254" s="45">
        <f t="shared" si="22"/>
        <v>0</v>
      </c>
      <c r="V254" s="43">
        <v>0</v>
      </c>
      <c r="W254" s="36"/>
      <c r="X254" s="37"/>
      <c r="Y254" s="37"/>
      <c r="Z254" s="46">
        <f t="shared" si="23"/>
        <v>0</v>
      </c>
      <c r="AA254" s="57"/>
    </row>
    <row r="255" spans="1:27" ht="28.5" hidden="1" customHeight="1" x14ac:dyDescent="0.25">
      <c r="A255" s="27"/>
      <c r="B255" s="93" t="s">
        <v>39</v>
      </c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40">
        <v>4</v>
      </c>
      <c r="N255" s="40">
        <v>9</v>
      </c>
      <c r="O255" s="41" t="s">
        <v>224</v>
      </c>
      <c r="P255" s="42" t="s">
        <v>40</v>
      </c>
      <c r="Q255" s="32"/>
      <c r="R255" s="43">
        <v>144516.67000000001</v>
      </c>
      <c r="S255" s="44">
        <f t="shared" si="21"/>
        <v>144.51667</v>
      </c>
      <c r="T255" s="43">
        <v>0</v>
      </c>
      <c r="U255" s="45">
        <f t="shared" si="22"/>
        <v>0</v>
      </c>
      <c r="V255" s="43">
        <v>0</v>
      </c>
      <c r="W255" s="36"/>
      <c r="X255" s="37"/>
      <c r="Y255" s="37"/>
      <c r="Z255" s="46">
        <f t="shared" si="23"/>
        <v>0</v>
      </c>
      <c r="AA255" s="57"/>
    </row>
    <row r="256" spans="1:27" ht="39.75" hidden="1" customHeight="1" x14ac:dyDescent="0.25">
      <c r="A256" s="27"/>
      <c r="B256" s="93" t="s">
        <v>41</v>
      </c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40">
        <v>4</v>
      </c>
      <c r="N256" s="40">
        <v>9</v>
      </c>
      <c r="O256" s="41" t="s">
        <v>224</v>
      </c>
      <c r="P256" s="42" t="s">
        <v>42</v>
      </c>
      <c r="Q256" s="32"/>
      <c r="R256" s="43">
        <v>144516.67000000001</v>
      </c>
      <c r="S256" s="44">
        <f t="shared" si="21"/>
        <v>144.51667</v>
      </c>
      <c r="T256" s="43">
        <v>0</v>
      </c>
      <c r="U256" s="45">
        <f t="shared" si="22"/>
        <v>0</v>
      </c>
      <c r="V256" s="43">
        <v>0</v>
      </c>
      <c r="W256" s="36"/>
      <c r="X256" s="37"/>
      <c r="Y256" s="37"/>
      <c r="Z256" s="46">
        <f t="shared" si="23"/>
        <v>0</v>
      </c>
      <c r="AA256" s="57"/>
    </row>
    <row r="257" spans="1:27" ht="18" customHeight="1" x14ac:dyDescent="0.25">
      <c r="A257" s="27"/>
      <c r="B257" s="93" t="s">
        <v>225</v>
      </c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40">
        <v>4</v>
      </c>
      <c r="N257" s="40">
        <v>12</v>
      </c>
      <c r="O257" s="41"/>
      <c r="P257" s="42"/>
      <c r="Q257" s="32"/>
      <c r="R257" s="43">
        <v>2159000</v>
      </c>
      <c r="S257" s="44">
        <f t="shared" si="21"/>
        <v>2159</v>
      </c>
      <c r="T257" s="43">
        <v>0</v>
      </c>
      <c r="U257" s="45">
        <f t="shared" si="22"/>
        <v>0</v>
      </c>
      <c r="V257" s="43">
        <v>0</v>
      </c>
      <c r="W257" s="36"/>
      <c r="X257" s="37"/>
      <c r="Y257" s="37"/>
      <c r="Z257" s="46">
        <f t="shared" si="23"/>
        <v>0</v>
      </c>
      <c r="AA257" s="57">
        <v>221.5</v>
      </c>
    </row>
    <row r="258" spans="1:27" ht="64.5" hidden="1" customHeight="1" x14ac:dyDescent="0.25">
      <c r="A258" s="27"/>
      <c r="B258" s="93" t="s">
        <v>226</v>
      </c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40">
        <v>4</v>
      </c>
      <c r="N258" s="40">
        <v>12</v>
      </c>
      <c r="O258" s="41" t="s">
        <v>227</v>
      </c>
      <c r="P258" s="42"/>
      <c r="Q258" s="32"/>
      <c r="R258" s="43">
        <v>34000</v>
      </c>
      <c r="S258" s="44">
        <f t="shared" si="21"/>
        <v>34</v>
      </c>
      <c r="T258" s="43">
        <v>0</v>
      </c>
      <c r="U258" s="45">
        <f t="shared" si="22"/>
        <v>0</v>
      </c>
      <c r="V258" s="43">
        <v>0</v>
      </c>
      <c r="W258" s="36"/>
      <c r="X258" s="37"/>
      <c r="Y258" s="37"/>
      <c r="Z258" s="46">
        <f t="shared" si="23"/>
        <v>0</v>
      </c>
      <c r="AA258" s="57"/>
    </row>
    <row r="259" spans="1:27" ht="85.5" hidden="1" customHeight="1" x14ac:dyDescent="0.25">
      <c r="A259" s="27"/>
      <c r="B259" s="93" t="s">
        <v>228</v>
      </c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40">
        <v>4</v>
      </c>
      <c r="N259" s="40">
        <v>12</v>
      </c>
      <c r="O259" s="41" t="s">
        <v>229</v>
      </c>
      <c r="P259" s="42"/>
      <c r="Q259" s="32"/>
      <c r="R259" s="43">
        <v>34000</v>
      </c>
      <c r="S259" s="44">
        <f t="shared" si="21"/>
        <v>34</v>
      </c>
      <c r="T259" s="43">
        <v>0</v>
      </c>
      <c r="U259" s="45">
        <f t="shared" si="22"/>
        <v>0</v>
      </c>
      <c r="V259" s="43">
        <v>0</v>
      </c>
      <c r="W259" s="36"/>
      <c r="X259" s="37"/>
      <c r="Y259" s="37"/>
      <c r="Z259" s="46">
        <f t="shared" si="23"/>
        <v>0</v>
      </c>
      <c r="AA259" s="57"/>
    </row>
    <row r="260" spans="1:27" ht="12.75" hidden="1" customHeight="1" x14ac:dyDescent="0.25">
      <c r="A260" s="27"/>
      <c r="B260" s="93" t="s">
        <v>95</v>
      </c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40">
        <v>4</v>
      </c>
      <c r="N260" s="40">
        <v>12</v>
      </c>
      <c r="O260" s="41" t="s">
        <v>230</v>
      </c>
      <c r="P260" s="42"/>
      <c r="Q260" s="32"/>
      <c r="R260" s="43">
        <v>34000</v>
      </c>
      <c r="S260" s="44">
        <f t="shared" si="21"/>
        <v>34</v>
      </c>
      <c r="T260" s="43">
        <v>0</v>
      </c>
      <c r="U260" s="45">
        <f t="shared" si="22"/>
        <v>0</v>
      </c>
      <c r="V260" s="43">
        <v>0</v>
      </c>
      <c r="W260" s="36"/>
      <c r="X260" s="37"/>
      <c r="Y260" s="37"/>
      <c r="Z260" s="46">
        <f t="shared" si="23"/>
        <v>0</v>
      </c>
      <c r="AA260" s="57"/>
    </row>
    <row r="261" spans="1:27" ht="23.25" hidden="1" customHeight="1" x14ac:dyDescent="0.25">
      <c r="A261" s="27"/>
      <c r="B261" s="93" t="s">
        <v>39</v>
      </c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40">
        <v>4</v>
      </c>
      <c r="N261" s="40">
        <v>12</v>
      </c>
      <c r="O261" s="41" t="s">
        <v>230</v>
      </c>
      <c r="P261" s="42" t="s">
        <v>40</v>
      </c>
      <c r="Q261" s="32"/>
      <c r="R261" s="43">
        <v>34000</v>
      </c>
      <c r="S261" s="44">
        <f t="shared" si="21"/>
        <v>34</v>
      </c>
      <c r="T261" s="43">
        <v>0</v>
      </c>
      <c r="U261" s="45">
        <f t="shared" si="22"/>
        <v>0</v>
      </c>
      <c r="V261" s="43">
        <v>0</v>
      </c>
      <c r="W261" s="36"/>
      <c r="X261" s="37"/>
      <c r="Y261" s="37"/>
      <c r="Z261" s="46">
        <f t="shared" si="23"/>
        <v>0</v>
      </c>
      <c r="AA261" s="57"/>
    </row>
    <row r="262" spans="1:27" ht="42" hidden="1" customHeight="1" x14ac:dyDescent="0.25">
      <c r="A262" s="27"/>
      <c r="B262" s="93" t="s">
        <v>41</v>
      </c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40">
        <v>4</v>
      </c>
      <c r="N262" s="40">
        <v>12</v>
      </c>
      <c r="O262" s="41" t="s">
        <v>230</v>
      </c>
      <c r="P262" s="42" t="s">
        <v>42</v>
      </c>
      <c r="Q262" s="32"/>
      <c r="R262" s="43">
        <v>34000</v>
      </c>
      <c r="S262" s="44">
        <f t="shared" si="21"/>
        <v>34</v>
      </c>
      <c r="T262" s="43">
        <v>0</v>
      </c>
      <c r="U262" s="45">
        <f t="shared" si="22"/>
        <v>0</v>
      </c>
      <c r="V262" s="43">
        <v>0</v>
      </c>
      <c r="W262" s="36"/>
      <c r="X262" s="37"/>
      <c r="Y262" s="37"/>
      <c r="Z262" s="46">
        <f t="shared" si="23"/>
        <v>0</v>
      </c>
      <c r="AA262" s="57"/>
    </row>
    <row r="263" spans="1:27" ht="50.25" hidden="1" customHeight="1" x14ac:dyDescent="0.25">
      <c r="A263" s="27"/>
      <c r="B263" s="93" t="s">
        <v>231</v>
      </c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40">
        <v>4</v>
      </c>
      <c r="N263" s="40">
        <v>12</v>
      </c>
      <c r="O263" s="41" t="s">
        <v>232</v>
      </c>
      <c r="P263" s="42"/>
      <c r="Q263" s="32"/>
      <c r="R263" s="43">
        <v>390000</v>
      </c>
      <c r="S263" s="44">
        <f t="shared" si="21"/>
        <v>390</v>
      </c>
      <c r="T263" s="43">
        <v>0</v>
      </c>
      <c r="U263" s="45">
        <f t="shared" si="22"/>
        <v>0</v>
      </c>
      <c r="V263" s="43">
        <v>0</v>
      </c>
      <c r="W263" s="36"/>
      <c r="X263" s="37"/>
      <c r="Y263" s="37"/>
      <c r="Z263" s="46">
        <f t="shared" si="23"/>
        <v>0</v>
      </c>
      <c r="AA263" s="57"/>
    </row>
    <row r="264" spans="1:27" ht="53.25" hidden="1" customHeight="1" x14ac:dyDescent="0.25">
      <c r="A264" s="27"/>
      <c r="B264" s="93" t="s">
        <v>233</v>
      </c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40">
        <v>4</v>
      </c>
      <c r="N264" s="40">
        <v>12</v>
      </c>
      <c r="O264" s="41" t="s">
        <v>234</v>
      </c>
      <c r="P264" s="42"/>
      <c r="Q264" s="32"/>
      <c r="R264" s="43">
        <v>370000</v>
      </c>
      <c r="S264" s="44">
        <f t="shared" si="21"/>
        <v>370</v>
      </c>
      <c r="T264" s="43">
        <v>0</v>
      </c>
      <c r="U264" s="45">
        <f t="shared" si="22"/>
        <v>0</v>
      </c>
      <c r="V264" s="43">
        <v>0</v>
      </c>
      <c r="W264" s="36"/>
      <c r="X264" s="37"/>
      <c r="Y264" s="37"/>
      <c r="Z264" s="46">
        <f t="shared" si="23"/>
        <v>0</v>
      </c>
      <c r="AA264" s="57"/>
    </row>
    <row r="265" spans="1:27" ht="12.75" hidden="1" customHeight="1" x14ac:dyDescent="0.25">
      <c r="A265" s="27"/>
      <c r="B265" s="93" t="s">
        <v>95</v>
      </c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40">
        <v>4</v>
      </c>
      <c r="N265" s="40">
        <v>12</v>
      </c>
      <c r="O265" s="41" t="s">
        <v>235</v>
      </c>
      <c r="P265" s="42"/>
      <c r="Q265" s="32"/>
      <c r="R265" s="43">
        <v>370000</v>
      </c>
      <c r="S265" s="44">
        <f t="shared" si="21"/>
        <v>370</v>
      </c>
      <c r="T265" s="43">
        <v>0</v>
      </c>
      <c r="U265" s="45">
        <f t="shared" si="22"/>
        <v>0</v>
      </c>
      <c r="V265" s="43">
        <v>0</v>
      </c>
      <c r="W265" s="36"/>
      <c r="X265" s="37"/>
      <c r="Y265" s="37"/>
      <c r="Z265" s="46">
        <f t="shared" si="23"/>
        <v>0</v>
      </c>
      <c r="AA265" s="57"/>
    </row>
    <row r="266" spans="1:27" ht="23.25" hidden="1" customHeight="1" x14ac:dyDescent="0.25">
      <c r="A266" s="27"/>
      <c r="B266" s="93" t="s">
        <v>39</v>
      </c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40">
        <v>4</v>
      </c>
      <c r="N266" s="40">
        <v>12</v>
      </c>
      <c r="O266" s="41" t="s">
        <v>235</v>
      </c>
      <c r="P266" s="42" t="s">
        <v>40</v>
      </c>
      <c r="Q266" s="32"/>
      <c r="R266" s="43">
        <v>370000</v>
      </c>
      <c r="S266" s="44">
        <f t="shared" si="21"/>
        <v>370</v>
      </c>
      <c r="T266" s="43">
        <v>0</v>
      </c>
      <c r="U266" s="45">
        <f t="shared" si="22"/>
        <v>0</v>
      </c>
      <c r="V266" s="43">
        <v>0</v>
      </c>
      <c r="W266" s="36"/>
      <c r="X266" s="37"/>
      <c r="Y266" s="37"/>
      <c r="Z266" s="46">
        <f t="shared" si="23"/>
        <v>0</v>
      </c>
      <c r="AA266" s="57"/>
    </row>
    <row r="267" spans="1:27" ht="34.5" hidden="1" customHeight="1" x14ac:dyDescent="0.25">
      <c r="A267" s="27"/>
      <c r="B267" s="93" t="s">
        <v>41</v>
      </c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40">
        <v>4</v>
      </c>
      <c r="N267" s="40">
        <v>12</v>
      </c>
      <c r="O267" s="41" t="s">
        <v>235</v>
      </c>
      <c r="P267" s="42" t="s">
        <v>42</v>
      </c>
      <c r="Q267" s="32"/>
      <c r="R267" s="43">
        <v>370000</v>
      </c>
      <c r="S267" s="44">
        <f t="shared" si="21"/>
        <v>370</v>
      </c>
      <c r="T267" s="43">
        <v>0</v>
      </c>
      <c r="U267" s="45">
        <f t="shared" si="22"/>
        <v>0</v>
      </c>
      <c r="V267" s="43">
        <v>0</v>
      </c>
      <c r="W267" s="36"/>
      <c r="X267" s="37"/>
      <c r="Y267" s="37"/>
      <c r="Z267" s="46">
        <f t="shared" si="23"/>
        <v>0</v>
      </c>
      <c r="AA267" s="57"/>
    </row>
    <row r="268" spans="1:27" ht="63.75" hidden="1" customHeight="1" x14ac:dyDescent="0.25">
      <c r="A268" s="27"/>
      <c r="B268" s="93" t="s">
        <v>236</v>
      </c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40">
        <v>4</v>
      </c>
      <c r="N268" s="40">
        <v>12</v>
      </c>
      <c r="O268" s="41" t="s">
        <v>237</v>
      </c>
      <c r="P268" s="42"/>
      <c r="Q268" s="32"/>
      <c r="R268" s="43">
        <v>20000</v>
      </c>
      <c r="S268" s="44">
        <f t="shared" si="21"/>
        <v>20</v>
      </c>
      <c r="T268" s="43">
        <v>0</v>
      </c>
      <c r="U268" s="45">
        <f t="shared" si="22"/>
        <v>0</v>
      </c>
      <c r="V268" s="43">
        <v>0</v>
      </c>
      <c r="W268" s="36"/>
      <c r="X268" s="37"/>
      <c r="Y268" s="37"/>
      <c r="Z268" s="46">
        <f t="shared" si="23"/>
        <v>0</v>
      </c>
      <c r="AA268" s="57"/>
    </row>
    <row r="269" spans="1:27" ht="12.75" hidden="1" customHeight="1" x14ac:dyDescent="0.25">
      <c r="A269" s="27"/>
      <c r="B269" s="93" t="s">
        <v>95</v>
      </c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40">
        <v>4</v>
      </c>
      <c r="N269" s="40">
        <v>12</v>
      </c>
      <c r="O269" s="41" t="s">
        <v>238</v>
      </c>
      <c r="P269" s="42"/>
      <c r="Q269" s="32"/>
      <c r="R269" s="43">
        <v>20000</v>
      </c>
      <c r="S269" s="44">
        <f t="shared" si="21"/>
        <v>20</v>
      </c>
      <c r="T269" s="43">
        <v>0</v>
      </c>
      <c r="U269" s="45">
        <f t="shared" si="22"/>
        <v>0</v>
      </c>
      <c r="V269" s="43">
        <v>0</v>
      </c>
      <c r="W269" s="36"/>
      <c r="X269" s="37"/>
      <c r="Y269" s="37"/>
      <c r="Z269" s="46">
        <f t="shared" si="23"/>
        <v>0</v>
      </c>
      <c r="AA269" s="57"/>
    </row>
    <row r="270" spans="1:27" ht="23.25" hidden="1" customHeight="1" x14ac:dyDescent="0.25">
      <c r="A270" s="27"/>
      <c r="B270" s="93" t="s">
        <v>39</v>
      </c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40">
        <v>4</v>
      </c>
      <c r="N270" s="40">
        <v>12</v>
      </c>
      <c r="O270" s="41" t="s">
        <v>238</v>
      </c>
      <c r="P270" s="42" t="s">
        <v>40</v>
      </c>
      <c r="Q270" s="32"/>
      <c r="R270" s="43">
        <v>20000</v>
      </c>
      <c r="S270" s="44">
        <f t="shared" si="21"/>
        <v>20</v>
      </c>
      <c r="T270" s="43">
        <v>0</v>
      </c>
      <c r="U270" s="45">
        <f t="shared" si="22"/>
        <v>0</v>
      </c>
      <c r="V270" s="43">
        <v>0</v>
      </c>
      <c r="W270" s="36"/>
      <c r="X270" s="37"/>
      <c r="Y270" s="37"/>
      <c r="Z270" s="46">
        <f t="shared" si="23"/>
        <v>0</v>
      </c>
      <c r="AA270" s="57"/>
    </row>
    <row r="271" spans="1:27" ht="34.5" hidden="1" customHeight="1" x14ac:dyDescent="0.25">
      <c r="A271" s="27"/>
      <c r="B271" s="93" t="s">
        <v>41</v>
      </c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40">
        <v>4</v>
      </c>
      <c r="N271" s="40">
        <v>12</v>
      </c>
      <c r="O271" s="41" t="s">
        <v>238</v>
      </c>
      <c r="P271" s="42" t="s">
        <v>42</v>
      </c>
      <c r="Q271" s="32"/>
      <c r="R271" s="43">
        <v>20000</v>
      </c>
      <c r="S271" s="44">
        <f t="shared" si="21"/>
        <v>20</v>
      </c>
      <c r="T271" s="43">
        <v>0</v>
      </c>
      <c r="U271" s="45">
        <f t="shared" si="22"/>
        <v>0</v>
      </c>
      <c r="V271" s="43">
        <v>0</v>
      </c>
      <c r="W271" s="36"/>
      <c r="X271" s="37"/>
      <c r="Y271" s="37"/>
      <c r="Z271" s="46">
        <f t="shared" si="23"/>
        <v>0</v>
      </c>
      <c r="AA271" s="57"/>
    </row>
    <row r="272" spans="1:27" ht="34.5" hidden="1" customHeight="1" x14ac:dyDescent="0.25">
      <c r="A272" s="27"/>
      <c r="B272" s="93" t="s">
        <v>239</v>
      </c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40">
        <v>4</v>
      </c>
      <c r="N272" s="40">
        <v>12</v>
      </c>
      <c r="O272" s="41" t="s">
        <v>240</v>
      </c>
      <c r="P272" s="42"/>
      <c r="Q272" s="32"/>
      <c r="R272" s="43">
        <v>10000</v>
      </c>
      <c r="S272" s="44">
        <f t="shared" si="21"/>
        <v>10</v>
      </c>
      <c r="T272" s="43">
        <v>0</v>
      </c>
      <c r="U272" s="45">
        <f t="shared" si="22"/>
        <v>0</v>
      </c>
      <c r="V272" s="43">
        <v>0</v>
      </c>
      <c r="W272" s="36"/>
      <c r="X272" s="37"/>
      <c r="Y272" s="37"/>
      <c r="Z272" s="46">
        <f t="shared" si="23"/>
        <v>0</v>
      </c>
      <c r="AA272" s="57"/>
    </row>
    <row r="273" spans="1:27" ht="62.25" hidden="1" customHeight="1" x14ac:dyDescent="0.25">
      <c r="A273" s="27"/>
      <c r="B273" s="93" t="s">
        <v>241</v>
      </c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40">
        <v>4</v>
      </c>
      <c r="N273" s="40">
        <v>12</v>
      </c>
      <c r="O273" s="41" t="s">
        <v>242</v>
      </c>
      <c r="P273" s="42"/>
      <c r="Q273" s="32"/>
      <c r="R273" s="43">
        <v>10000</v>
      </c>
      <c r="S273" s="44">
        <f t="shared" si="21"/>
        <v>10</v>
      </c>
      <c r="T273" s="43">
        <v>0</v>
      </c>
      <c r="U273" s="45">
        <f t="shared" si="22"/>
        <v>0</v>
      </c>
      <c r="V273" s="43">
        <v>0</v>
      </c>
      <c r="W273" s="36"/>
      <c r="X273" s="37"/>
      <c r="Y273" s="37"/>
      <c r="Z273" s="46">
        <f t="shared" si="23"/>
        <v>0</v>
      </c>
      <c r="AA273" s="57"/>
    </row>
    <row r="274" spans="1:27" ht="51.75" hidden="1" customHeight="1" x14ac:dyDescent="0.25">
      <c r="A274" s="27"/>
      <c r="B274" s="93" t="s">
        <v>243</v>
      </c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40">
        <v>4</v>
      </c>
      <c r="N274" s="40">
        <v>12</v>
      </c>
      <c r="O274" s="41" t="s">
        <v>244</v>
      </c>
      <c r="P274" s="42"/>
      <c r="Q274" s="32"/>
      <c r="R274" s="43">
        <v>10000</v>
      </c>
      <c r="S274" s="44">
        <f t="shared" si="21"/>
        <v>10</v>
      </c>
      <c r="T274" s="43">
        <v>0</v>
      </c>
      <c r="U274" s="45">
        <f t="shared" si="22"/>
        <v>0</v>
      </c>
      <c r="V274" s="43">
        <v>0</v>
      </c>
      <c r="W274" s="36"/>
      <c r="X274" s="37"/>
      <c r="Y274" s="37"/>
      <c r="Z274" s="46">
        <f t="shared" si="23"/>
        <v>0</v>
      </c>
      <c r="AA274" s="57"/>
    </row>
    <row r="275" spans="1:27" ht="12.75" hidden="1" customHeight="1" x14ac:dyDescent="0.25">
      <c r="A275" s="27"/>
      <c r="B275" s="93" t="s">
        <v>43</v>
      </c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40">
        <v>4</v>
      </c>
      <c r="N275" s="40">
        <v>12</v>
      </c>
      <c r="O275" s="41" t="s">
        <v>244</v>
      </c>
      <c r="P275" s="42" t="s">
        <v>44</v>
      </c>
      <c r="Q275" s="32"/>
      <c r="R275" s="43">
        <v>10000</v>
      </c>
      <c r="S275" s="44">
        <f t="shared" si="21"/>
        <v>10</v>
      </c>
      <c r="T275" s="43">
        <v>0</v>
      </c>
      <c r="U275" s="45">
        <f t="shared" si="22"/>
        <v>0</v>
      </c>
      <c r="V275" s="43">
        <v>0</v>
      </c>
      <c r="W275" s="36"/>
      <c r="X275" s="37"/>
      <c r="Y275" s="37"/>
      <c r="Z275" s="46">
        <f t="shared" si="23"/>
        <v>0</v>
      </c>
      <c r="AA275" s="57"/>
    </row>
    <row r="276" spans="1:27" ht="53.25" hidden="1" customHeight="1" x14ac:dyDescent="0.25">
      <c r="A276" s="27"/>
      <c r="B276" s="93" t="s">
        <v>245</v>
      </c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40">
        <v>4</v>
      </c>
      <c r="N276" s="40">
        <v>12</v>
      </c>
      <c r="O276" s="41" t="s">
        <v>244</v>
      </c>
      <c r="P276" s="42" t="s">
        <v>246</v>
      </c>
      <c r="Q276" s="32"/>
      <c r="R276" s="43">
        <v>10000</v>
      </c>
      <c r="S276" s="44">
        <f t="shared" si="21"/>
        <v>10</v>
      </c>
      <c r="T276" s="43">
        <v>0</v>
      </c>
      <c r="U276" s="45">
        <f t="shared" si="22"/>
        <v>0</v>
      </c>
      <c r="V276" s="43">
        <v>0</v>
      </c>
      <c r="W276" s="36"/>
      <c r="X276" s="37"/>
      <c r="Y276" s="37"/>
      <c r="Z276" s="46">
        <f t="shared" si="23"/>
        <v>0</v>
      </c>
      <c r="AA276" s="57"/>
    </row>
    <row r="277" spans="1:27" ht="52.5" hidden="1" customHeight="1" x14ac:dyDescent="0.25">
      <c r="A277" s="27"/>
      <c r="B277" s="93" t="s">
        <v>247</v>
      </c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40">
        <v>4</v>
      </c>
      <c r="N277" s="40">
        <v>12</v>
      </c>
      <c r="O277" s="41" t="s">
        <v>248</v>
      </c>
      <c r="P277" s="42"/>
      <c r="Q277" s="32"/>
      <c r="R277" s="43">
        <v>25000</v>
      </c>
      <c r="S277" s="44">
        <f t="shared" si="21"/>
        <v>25</v>
      </c>
      <c r="T277" s="43">
        <v>0</v>
      </c>
      <c r="U277" s="45">
        <f t="shared" si="22"/>
        <v>0</v>
      </c>
      <c r="V277" s="43">
        <v>0</v>
      </c>
      <c r="W277" s="36"/>
      <c r="X277" s="37"/>
      <c r="Y277" s="37"/>
      <c r="Z277" s="46">
        <f t="shared" si="23"/>
        <v>0</v>
      </c>
      <c r="AA277" s="57"/>
    </row>
    <row r="278" spans="1:27" ht="34.5" hidden="1" customHeight="1" x14ac:dyDescent="0.25">
      <c r="A278" s="27"/>
      <c r="B278" s="93" t="s">
        <v>249</v>
      </c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40">
        <v>4</v>
      </c>
      <c r="N278" s="40">
        <v>12</v>
      </c>
      <c r="O278" s="41" t="s">
        <v>250</v>
      </c>
      <c r="P278" s="42"/>
      <c r="Q278" s="32"/>
      <c r="R278" s="43">
        <v>25000</v>
      </c>
      <c r="S278" s="44">
        <f t="shared" si="21"/>
        <v>25</v>
      </c>
      <c r="T278" s="43">
        <v>0</v>
      </c>
      <c r="U278" s="45">
        <f t="shared" si="22"/>
        <v>0</v>
      </c>
      <c r="V278" s="43">
        <v>0</v>
      </c>
      <c r="W278" s="36"/>
      <c r="X278" s="37"/>
      <c r="Y278" s="37"/>
      <c r="Z278" s="46">
        <f t="shared" si="23"/>
        <v>0</v>
      </c>
      <c r="AA278" s="57"/>
    </row>
    <row r="279" spans="1:27" ht="12.75" hidden="1" customHeight="1" x14ac:dyDescent="0.25">
      <c r="A279" s="27"/>
      <c r="B279" s="93" t="s">
        <v>95</v>
      </c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40">
        <v>4</v>
      </c>
      <c r="N279" s="40">
        <v>12</v>
      </c>
      <c r="O279" s="41" t="s">
        <v>251</v>
      </c>
      <c r="P279" s="42"/>
      <c r="Q279" s="32"/>
      <c r="R279" s="43">
        <v>25000</v>
      </c>
      <c r="S279" s="44">
        <f t="shared" si="21"/>
        <v>25</v>
      </c>
      <c r="T279" s="43">
        <v>0</v>
      </c>
      <c r="U279" s="45">
        <f t="shared" si="22"/>
        <v>0</v>
      </c>
      <c r="V279" s="43">
        <v>0</v>
      </c>
      <c r="W279" s="36"/>
      <c r="X279" s="37"/>
      <c r="Y279" s="37"/>
      <c r="Z279" s="46">
        <f t="shared" si="23"/>
        <v>0</v>
      </c>
      <c r="AA279" s="57"/>
    </row>
    <row r="280" spans="1:27" ht="23.25" hidden="1" customHeight="1" x14ac:dyDescent="0.25">
      <c r="A280" s="27"/>
      <c r="B280" s="93" t="s">
        <v>39</v>
      </c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40">
        <v>4</v>
      </c>
      <c r="N280" s="40">
        <v>12</v>
      </c>
      <c r="O280" s="41" t="s">
        <v>251</v>
      </c>
      <c r="P280" s="42" t="s">
        <v>40</v>
      </c>
      <c r="Q280" s="32"/>
      <c r="R280" s="43">
        <v>25000</v>
      </c>
      <c r="S280" s="44">
        <f t="shared" si="21"/>
        <v>25</v>
      </c>
      <c r="T280" s="43">
        <v>0</v>
      </c>
      <c r="U280" s="45">
        <f t="shared" si="22"/>
        <v>0</v>
      </c>
      <c r="V280" s="43">
        <v>0</v>
      </c>
      <c r="W280" s="36"/>
      <c r="X280" s="37"/>
      <c r="Y280" s="37"/>
      <c r="Z280" s="46">
        <f t="shared" si="23"/>
        <v>0</v>
      </c>
      <c r="AA280" s="57"/>
    </row>
    <row r="281" spans="1:27" ht="34.5" hidden="1" customHeight="1" x14ac:dyDescent="0.25">
      <c r="A281" s="27"/>
      <c r="B281" s="93" t="s">
        <v>41</v>
      </c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40">
        <v>4</v>
      </c>
      <c r="N281" s="40">
        <v>12</v>
      </c>
      <c r="O281" s="41" t="s">
        <v>251</v>
      </c>
      <c r="P281" s="42" t="s">
        <v>42</v>
      </c>
      <c r="Q281" s="32"/>
      <c r="R281" s="43">
        <v>25000</v>
      </c>
      <c r="S281" s="44">
        <f t="shared" si="21"/>
        <v>25</v>
      </c>
      <c r="T281" s="43">
        <v>0</v>
      </c>
      <c r="U281" s="45">
        <f t="shared" si="22"/>
        <v>0</v>
      </c>
      <c r="V281" s="43">
        <v>0</v>
      </c>
      <c r="W281" s="36"/>
      <c r="X281" s="37"/>
      <c r="Y281" s="37"/>
      <c r="Z281" s="46">
        <f t="shared" si="23"/>
        <v>0</v>
      </c>
      <c r="AA281" s="57"/>
    </row>
    <row r="282" spans="1:27" ht="45.75" hidden="1" customHeight="1" x14ac:dyDescent="0.25">
      <c r="A282" s="27"/>
      <c r="B282" s="93" t="s">
        <v>252</v>
      </c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40">
        <v>4</v>
      </c>
      <c r="N282" s="40">
        <v>12</v>
      </c>
      <c r="O282" s="41" t="s">
        <v>253</v>
      </c>
      <c r="P282" s="42"/>
      <c r="Q282" s="32"/>
      <c r="R282" s="43">
        <v>1700000</v>
      </c>
      <c r="S282" s="44">
        <f t="shared" si="21"/>
        <v>1700</v>
      </c>
      <c r="T282" s="43">
        <v>0</v>
      </c>
      <c r="U282" s="45">
        <f t="shared" si="22"/>
        <v>0</v>
      </c>
      <c r="V282" s="43">
        <v>0</v>
      </c>
      <c r="W282" s="36"/>
      <c r="X282" s="37"/>
      <c r="Y282" s="37"/>
      <c r="Z282" s="46">
        <f t="shared" si="23"/>
        <v>0</v>
      </c>
      <c r="AA282" s="57"/>
    </row>
    <row r="283" spans="1:27" ht="23.25" hidden="1" customHeight="1" x14ac:dyDescent="0.25">
      <c r="A283" s="27"/>
      <c r="B283" s="93" t="s">
        <v>254</v>
      </c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40">
        <v>4</v>
      </c>
      <c r="N283" s="40">
        <v>12</v>
      </c>
      <c r="O283" s="41" t="s">
        <v>255</v>
      </c>
      <c r="P283" s="42"/>
      <c r="Q283" s="32"/>
      <c r="R283" s="43">
        <v>14450</v>
      </c>
      <c r="S283" s="44">
        <f t="shared" si="21"/>
        <v>14.45</v>
      </c>
      <c r="T283" s="43">
        <v>0</v>
      </c>
      <c r="U283" s="45">
        <f t="shared" si="22"/>
        <v>0</v>
      </c>
      <c r="V283" s="43">
        <v>0</v>
      </c>
      <c r="W283" s="36"/>
      <c r="X283" s="37"/>
      <c r="Y283" s="37"/>
      <c r="Z283" s="46">
        <f t="shared" si="23"/>
        <v>0</v>
      </c>
      <c r="AA283" s="57"/>
    </row>
    <row r="284" spans="1:27" ht="12.75" hidden="1" customHeight="1" x14ac:dyDescent="0.25">
      <c r="A284" s="27"/>
      <c r="B284" s="93" t="s">
        <v>95</v>
      </c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40">
        <v>4</v>
      </c>
      <c r="N284" s="40">
        <v>12</v>
      </c>
      <c r="O284" s="41" t="s">
        <v>256</v>
      </c>
      <c r="P284" s="42"/>
      <c r="Q284" s="32"/>
      <c r="R284" s="43">
        <v>14450</v>
      </c>
      <c r="S284" s="44">
        <f t="shared" si="21"/>
        <v>14.45</v>
      </c>
      <c r="T284" s="43">
        <v>0</v>
      </c>
      <c r="U284" s="45">
        <f t="shared" si="22"/>
        <v>0</v>
      </c>
      <c r="V284" s="43">
        <v>0</v>
      </c>
      <c r="W284" s="36"/>
      <c r="X284" s="37"/>
      <c r="Y284" s="37"/>
      <c r="Z284" s="46">
        <f t="shared" si="23"/>
        <v>0</v>
      </c>
      <c r="AA284" s="57"/>
    </row>
    <row r="285" spans="1:27" ht="23.25" hidden="1" customHeight="1" x14ac:dyDescent="0.25">
      <c r="A285" s="27"/>
      <c r="B285" s="93" t="s">
        <v>39</v>
      </c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40">
        <v>4</v>
      </c>
      <c r="N285" s="40">
        <v>12</v>
      </c>
      <c r="O285" s="41" t="s">
        <v>256</v>
      </c>
      <c r="P285" s="42" t="s">
        <v>40</v>
      </c>
      <c r="Q285" s="32"/>
      <c r="R285" s="43">
        <v>14450</v>
      </c>
      <c r="S285" s="44">
        <f t="shared" ref="S285:S348" si="24">R285/1000</f>
        <v>14.45</v>
      </c>
      <c r="T285" s="43">
        <v>0</v>
      </c>
      <c r="U285" s="45">
        <f t="shared" ref="U285:U348" si="25">T285/1000</f>
        <v>0</v>
      </c>
      <c r="V285" s="43">
        <v>0</v>
      </c>
      <c r="W285" s="36"/>
      <c r="X285" s="37"/>
      <c r="Y285" s="37"/>
      <c r="Z285" s="46">
        <f t="shared" ref="Z285:Z348" si="26">V285/1000</f>
        <v>0</v>
      </c>
      <c r="AA285" s="57"/>
    </row>
    <row r="286" spans="1:27" ht="34.5" hidden="1" customHeight="1" x14ac:dyDescent="0.25">
      <c r="A286" s="27"/>
      <c r="B286" s="93" t="s">
        <v>41</v>
      </c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40">
        <v>4</v>
      </c>
      <c r="N286" s="40">
        <v>12</v>
      </c>
      <c r="O286" s="41" t="s">
        <v>256</v>
      </c>
      <c r="P286" s="42" t="s">
        <v>42</v>
      </c>
      <c r="Q286" s="32"/>
      <c r="R286" s="43">
        <v>14450</v>
      </c>
      <c r="S286" s="44">
        <f t="shared" si="24"/>
        <v>14.45</v>
      </c>
      <c r="T286" s="43">
        <v>0</v>
      </c>
      <c r="U286" s="45">
        <f t="shared" si="25"/>
        <v>0</v>
      </c>
      <c r="V286" s="43">
        <v>0</v>
      </c>
      <c r="W286" s="36"/>
      <c r="X286" s="37"/>
      <c r="Y286" s="37"/>
      <c r="Z286" s="46">
        <f t="shared" si="26"/>
        <v>0</v>
      </c>
      <c r="AA286" s="57"/>
    </row>
    <row r="287" spans="1:27" ht="23.25" hidden="1" customHeight="1" x14ac:dyDescent="0.25">
      <c r="A287" s="27"/>
      <c r="B287" s="93" t="s">
        <v>257</v>
      </c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40">
        <v>4</v>
      </c>
      <c r="N287" s="40">
        <v>12</v>
      </c>
      <c r="O287" s="41" t="s">
        <v>258</v>
      </c>
      <c r="P287" s="42"/>
      <c r="Q287" s="32"/>
      <c r="R287" s="43">
        <v>185550</v>
      </c>
      <c r="S287" s="44">
        <f t="shared" si="24"/>
        <v>185.55</v>
      </c>
      <c r="T287" s="43">
        <v>0</v>
      </c>
      <c r="U287" s="45">
        <f t="shared" si="25"/>
        <v>0</v>
      </c>
      <c r="V287" s="43">
        <v>0</v>
      </c>
      <c r="W287" s="36"/>
      <c r="X287" s="37"/>
      <c r="Y287" s="37"/>
      <c r="Z287" s="46">
        <f t="shared" si="26"/>
        <v>0</v>
      </c>
      <c r="AA287" s="57"/>
    </row>
    <row r="288" spans="1:27" ht="12.75" hidden="1" customHeight="1" x14ac:dyDescent="0.25">
      <c r="A288" s="27"/>
      <c r="B288" s="93" t="s">
        <v>95</v>
      </c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40">
        <v>4</v>
      </c>
      <c r="N288" s="40">
        <v>12</v>
      </c>
      <c r="O288" s="41" t="s">
        <v>259</v>
      </c>
      <c r="P288" s="42"/>
      <c r="Q288" s="32"/>
      <c r="R288" s="43">
        <v>185550</v>
      </c>
      <c r="S288" s="44">
        <f t="shared" si="24"/>
        <v>185.55</v>
      </c>
      <c r="T288" s="43">
        <v>0</v>
      </c>
      <c r="U288" s="45">
        <f t="shared" si="25"/>
        <v>0</v>
      </c>
      <c r="V288" s="43">
        <v>0</v>
      </c>
      <c r="W288" s="36"/>
      <c r="X288" s="37"/>
      <c r="Y288" s="37"/>
      <c r="Z288" s="46">
        <f t="shared" si="26"/>
        <v>0</v>
      </c>
      <c r="AA288" s="57"/>
    </row>
    <row r="289" spans="1:27" ht="23.25" hidden="1" customHeight="1" x14ac:dyDescent="0.25">
      <c r="A289" s="27"/>
      <c r="B289" s="93" t="s">
        <v>39</v>
      </c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40">
        <v>4</v>
      </c>
      <c r="N289" s="40">
        <v>12</v>
      </c>
      <c r="O289" s="41" t="s">
        <v>259</v>
      </c>
      <c r="P289" s="42" t="s">
        <v>40</v>
      </c>
      <c r="Q289" s="32"/>
      <c r="R289" s="43">
        <v>185550</v>
      </c>
      <c r="S289" s="44">
        <f t="shared" si="24"/>
        <v>185.55</v>
      </c>
      <c r="T289" s="43">
        <v>0</v>
      </c>
      <c r="U289" s="45">
        <f t="shared" si="25"/>
        <v>0</v>
      </c>
      <c r="V289" s="43">
        <v>0</v>
      </c>
      <c r="W289" s="36"/>
      <c r="X289" s="37"/>
      <c r="Y289" s="37"/>
      <c r="Z289" s="46">
        <f t="shared" si="26"/>
        <v>0</v>
      </c>
      <c r="AA289" s="57"/>
    </row>
    <row r="290" spans="1:27" ht="34.5" hidden="1" customHeight="1" x14ac:dyDescent="0.25">
      <c r="A290" s="27"/>
      <c r="B290" s="93" t="s">
        <v>41</v>
      </c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40">
        <v>4</v>
      </c>
      <c r="N290" s="40">
        <v>12</v>
      </c>
      <c r="O290" s="41" t="s">
        <v>259</v>
      </c>
      <c r="P290" s="42" t="s">
        <v>42</v>
      </c>
      <c r="Q290" s="32"/>
      <c r="R290" s="43">
        <v>185550</v>
      </c>
      <c r="S290" s="44">
        <f t="shared" si="24"/>
        <v>185.55</v>
      </c>
      <c r="T290" s="43">
        <v>0</v>
      </c>
      <c r="U290" s="45">
        <f t="shared" si="25"/>
        <v>0</v>
      </c>
      <c r="V290" s="43">
        <v>0</v>
      </c>
      <c r="W290" s="36"/>
      <c r="X290" s="37"/>
      <c r="Y290" s="37"/>
      <c r="Z290" s="46">
        <f t="shared" si="26"/>
        <v>0</v>
      </c>
      <c r="AA290" s="57"/>
    </row>
    <row r="291" spans="1:27" ht="34.5" hidden="1" customHeight="1" x14ac:dyDescent="0.25">
      <c r="A291" s="27"/>
      <c r="B291" s="93" t="s">
        <v>260</v>
      </c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40">
        <v>4</v>
      </c>
      <c r="N291" s="40">
        <v>12</v>
      </c>
      <c r="O291" s="41" t="s">
        <v>261</v>
      </c>
      <c r="P291" s="42"/>
      <c r="Q291" s="32"/>
      <c r="R291" s="43">
        <v>489000</v>
      </c>
      <c r="S291" s="44">
        <f t="shared" si="24"/>
        <v>489</v>
      </c>
      <c r="T291" s="43">
        <v>0</v>
      </c>
      <c r="U291" s="45">
        <f t="shared" si="25"/>
        <v>0</v>
      </c>
      <c r="V291" s="43">
        <v>0</v>
      </c>
      <c r="W291" s="36"/>
      <c r="X291" s="37"/>
      <c r="Y291" s="37"/>
      <c r="Z291" s="46">
        <f t="shared" si="26"/>
        <v>0</v>
      </c>
      <c r="AA291" s="57"/>
    </row>
    <row r="292" spans="1:27" ht="12.75" hidden="1" customHeight="1" x14ac:dyDescent="0.25">
      <c r="A292" s="27"/>
      <c r="B292" s="93" t="s">
        <v>95</v>
      </c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40">
        <v>4</v>
      </c>
      <c r="N292" s="40">
        <v>12</v>
      </c>
      <c r="O292" s="41" t="s">
        <v>262</v>
      </c>
      <c r="P292" s="42"/>
      <c r="Q292" s="32"/>
      <c r="R292" s="43">
        <v>489000</v>
      </c>
      <c r="S292" s="44">
        <f t="shared" si="24"/>
        <v>489</v>
      </c>
      <c r="T292" s="43">
        <v>0</v>
      </c>
      <c r="U292" s="45">
        <f t="shared" si="25"/>
        <v>0</v>
      </c>
      <c r="V292" s="43">
        <v>0</v>
      </c>
      <c r="W292" s="36"/>
      <c r="X292" s="37"/>
      <c r="Y292" s="37"/>
      <c r="Z292" s="46">
        <f t="shared" si="26"/>
        <v>0</v>
      </c>
      <c r="AA292" s="57"/>
    </row>
    <row r="293" spans="1:27" ht="23.25" hidden="1" customHeight="1" x14ac:dyDescent="0.25">
      <c r="A293" s="27"/>
      <c r="B293" s="93" t="s">
        <v>39</v>
      </c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40">
        <v>4</v>
      </c>
      <c r="N293" s="40">
        <v>12</v>
      </c>
      <c r="O293" s="41" t="s">
        <v>262</v>
      </c>
      <c r="P293" s="42" t="s">
        <v>40</v>
      </c>
      <c r="Q293" s="32"/>
      <c r="R293" s="43">
        <v>489000</v>
      </c>
      <c r="S293" s="44">
        <f t="shared" si="24"/>
        <v>489</v>
      </c>
      <c r="T293" s="43">
        <v>0</v>
      </c>
      <c r="U293" s="45">
        <f t="shared" si="25"/>
        <v>0</v>
      </c>
      <c r="V293" s="43">
        <v>0</v>
      </c>
      <c r="W293" s="36"/>
      <c r="X293" s="37"/>
      <c r="Y293" s="37"/>
      <c r="Z293" s="46">
        <f t="shared" si="26"/>
        <v>0</v>
      </c>
      <c r="AA293" s="57"/>
    </row>
    <row r="294" spans="1:27" ht="34.5" hidden="1" customHeight="1" x14ac:dyDescent="0.25">
      <c r="A294" s="27"/>
      <c r="B294" s="93" t="s">
        <v>41</v>
      </c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40">
        <v>4</v>
      </c>
      <c r="N294" s="40">
        <v>12</v>
      </c>
      <c r="O294" s="41" t="s">
        <v>262</v>
      </c>
      <c r="P294" s="42" t="s">
        <v>42</v>
      </c>
      <c r="Q294" s="32"/>
      <c r="R294" s="43">
        <v>489000</v>
      </c>
      <c r="S294" s="44">
        <f t="shared" si="24"/>
        <v>489</v>
      </c>
      <c r="T294" s="43">
        <v>0</v>
      </c>
      <c r="U294" s="45">
        <f t="shared" si="25"/>
        <v>0</v>
      </c>
      <c r="V294" s="43">
        <v>0</v>
      </c>
      <c r="W294" s="36"/>
      <c r="X294" s="37"/>
      <c r="Y294" s="37"/>
      <c r="Z294" s="46">
        <f t="shared" si="26"/>
        <v>0</v>
      </c>
      <c r="AA294" s="57"/>
    </row>
    <row r="295" spans="1:27" ht="45.75" hidden="1" customHeight="1" x14ac:dyDescent="0.25">
      <c r="A295" s="27"/>
      <c r="B295" s="93" t="s">
        <v>263</v>
      </c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40">
        <v>4</v>
      </c>
      <c r="N295" s="40">
        <v>12</v>
      </c>
      <c r="O295" s="41" t="s">
        <v>264</v>
      </c>
      <c r="P295" s="42"/>
      <c r="Q295" s="32"/>
      <c r="R295" s="43">
        <v>1011000</v>
      </c>
      <c r="S295" s="44">
        <f t="shared" si="24"/>
        <v>1011</v>
      </c>
      <c r="T295" s="43">
        <v>0</v>
      </c>
      <c r="U295" s="45">
        <f t="shared" si="25"/>
        <v>0</v>
      </c>
      <c r="V295" s="43">
        <v>0</v>
      </c>
      <c r="W295" s="36"/>
      <c r="X295" s="37"/>
      <c r="Y295" s="37"/>
      <c r="Z295" s="46">
        <f t="shared" si="26"/>
        <v>0</v>
      </c>
      <c r="AA295" s="57"/>
    </row>
    <row r="296" spans="1:27" ht="34.5" hidden="1" customHeight="1" x14ac:dyDescent="0.25">
      <c r="A296" s="27"/>
      <c r="B296" s="93" t="s">
        <v>265</v>
      </c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40">
        <v>4</v>
      </c>
      <c r="N296" s="40">
        <v>12</v>
      </c>
      <c r="O296" s="41" t="s">
        <v>266</v>
      </c>
      <c r="P296" s="42"/>
      <c r="Q296" s="32"/>
      <c r="R296" s="43">
        <v>1011000</v>
      </c>
      <c r="S296" s="44">
        <f t="shared" si="24"/>
        <v>1011</v>
      </c>
      <c r="T296" s="43">
        <v>0</v>
      </c>
      <c r="U296" s="45">
        <f t="shared" si="25"/>
        <v>0</v>
      </c>
      <c r="V296" s="43">
        <v>0</v>
      </c>
      <c r="W296" s="36"/>
      <c r="X296" s="37"/>
      <c r="Y296" s="37"/>
      <c r="Z296" s="46">
        <f t="shared" si="26"/>
        <v>0</v>
      </c>
      <c r="AA296" s="57"/>
    </row>
    <row r="297" spans="1:27" ht="12.75" hidden="1" customHeight="1" x14ac:dyDescent="0.25">
      <c r="A297" s="27"/>
      <c r="B297" s="93" t="s">
        <v>209</v>
      </c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40">
        <v>4</v>
      </c>
      <c r="N297" s="40">
        <v>12</v>
      </c>
      <c r="O297" s="41" t="s">
        <v>266</v>
      </c>
      <c r="P297" s="42" t="s">
        <v>210</v>
      </c>
      <c r="Q297" s="32"/>
      <c r="R297" s="43">
        <v>1011000</v>
      </c>
      <c r="S297" s="44">
        <f t="shared" si="24"/>
        <v>1011</v>
      </c>
      <c r="T297" s="43">
        <v>0</v>
      </c>
      <c r="U297" s="45">
        <f t="shared" si="25"/>
        <v>0</v>
      </c>
      <c r="V297" s="43">
        <v>0</v>
      </c>
      <c r="W297" s="36"/>
      <c r="X297" s="37"/>
      <c r="Y297" s="37"/>
      <c r="Z297" s="46">
        <f t="shared" si="26"/>
        <v>0</v>
      </c>
      <c r="AA297" s="57"/>
    </row>
    <row r="298" spans="1:27" ht="12.75" hidden="1" customHeight="1" x14ac:dyDescent="0.25">
      <c r="A298" s="27"/>
      <c r="B298" s="93" t="s">
        <v>211</v>
      </c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40">
        <v>4</v>
      </c>
      <c r="N298" s="40">
        <v>12</v>
      </c>
      <c r="O298" s="41" t="s">
        <v>266</v>
      </c>
      <c r="P298" s="42" t="s">
        <v>212</v>
      </c>
      <c r="Q298" s="32"/>
      <c r="R298" s="43">
        <v>1011000</v>
      </c>
      <c r="S298" s="44">
        <f t="shared" si="24"/>
        <v>1011</v>
      </c>
      <c r="T298" s="43">
        <v>0</v>
      </c>
      <c r="U298" s="45">
        <f t="shared" si="25"/>
        <v>0</v>
      </c>
      <c r="V298" s="43">
        <v>0</v>
      </c>
      <c r="W298" s="36"/>
      <c r="X298" s="37"/>
      <c r="Y298" s="37"/>
      <c r="Z298" s="46">
        <f t="shared" si="26"/>
        <v>0</v>
      </c>
      <c r="AA298" s="57"/>
    </row>
    <row r="299" spans="1:27" ht="18" customHeight="1" x14ac:dyDescent="0.25">
      <c r="A299" s="27"/>
      <c r="B299" s="97" t="s">
        <v>267</v>
      </c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29">
        <v>5</v>
      </c>
      <c r="N299" s="29">
        <v>0</v>
      </c>
      <c r="O299" s="30"/>
      <c r="P299" s="31"/>
      <c r="Q299" s="32"/>
      <c r="R299" s="33">
        <v>663028.25</v>
      </c>
      <c r="S299" s="34">
        <f t="shared" si="24"/>
        <v>663.02824999999996</v>
      </c>
      <c r="T299" s="33">
        <v>267400</v>
      </c>
      <c r="U299" s="35">
        <f t="shared" si="25"/>
        <v>267.39999999999998</v>
      </c>
      <c r="V299" s="33">
        <v>267400</v>
      </c>
      <c r="W299" s="47"/>
      <c r="X299" s="48"/>
      <c r="Y299" s="48"/>
      <c r="Z299" s="38">
        <f t="shared" si="26"/>
        <v>267.39999999999998</v>
      </c>
      <c r="AA299" s="56">
        <f>AA300+AA306+AA312+AA313</f>
        <v>2751</v>
      </c>
    </row>
    <row r="300" spans="1:27" ht="19.5" customHeight="1" x14ac:dyDescent="0.25">
      <c r="A300" s="27"/>
      <c r="B300" s="93" t="s">
        <v>268</v>
      </c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40">
        <v>5</v>
      </c>
      <c r="N300" s="40">
        <v>1</v>
      </c>
      <c r="O300" s="41"/>
      <c r="P300" s="42"/>
      <c r="Q300" s="32"/>
      <c r="R300" s="43">
        <v>151400</v>
      </c>
      <c r="S300" s="44">
        <f t="shared" si="24"/>
        <v>151.4</v>
      </c>
      <c r="T300" s="43">
        <v>151400</v>
      </c>
      <c r="U300" s="45">
        <f t="shared" si="25"/>
        <v>151.4</v>
      </c>
      <c r="V300" s="43">
        <v>151400</v>
      </c>
      <c r="W300" s="36"/>
      <c r="X300" s="37"/>
      <c r="Y300" s="37"/>
      <c r="Z300" s="46">
        <f t="shared" si="26"/>
        <v>151.4</v>
      </c>
      <c r="AA300" s="57">
        <v>22.9</v>
      </c>
    </row>
    <row r="301" spans="1:27" ht="12.75" hidden="1" customHeight="1" x14ac:dyDescent="0.25">
      <c r="A301" s="27"/>
      <c r="B301" s="93" t="s">
        <v>82</v>
      </c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40">
        <v>5</v>
      </c>
      <c r="N301" s="40">
        <v>1</v>
      </c>
      <c r="O301" s="41" t="s">
        <v>83</v>
      </c>
      <c r="P301" s="42"/>
      <c r="Q301" s="32"/>
      <c r="R301" s="43">
        <v>151400</v>
      </c>
      <c r="S301" s="44">
        <f t="shared" si="24"/>
        <v>151.4</v>
      </c>
      <c r="T301" s="43">
        <v>151400</v>
      </c>
      <c r="U301" s="45">
        <f t="shared" si="25"/>
        <v>151.4</v>
      </c>
      <c r="V301" s="43">
        <v>151400</v>
      </c>
      <c r="W301" s="36"/>
      <c r="X301" s="37"/>
      <c r="Y301" s="37"/>
      <c r="Z301" s="46">
        <f t="shared" si="26"/>
        <v>151.4</v>
      </c>
      <c r="AA301" s="57"/>
    </row>
    <row r="302" spans="1:27" ht="12.75" hidden="1" customHeight="1" x14ac:dyDescent="0.25">
      <c r="A302" s="27"/>
      <c r="B302" s="93" t="s">
        <v>166</v>
      </c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40">
        <v>5</v>
      </c>
      <c r="N302" s="40">
        <v>1</v>
      </c>
      <c r="O302" s="41" t="s">
        <v>167</v>
      </c>
      <c r="P302" s="42"/>
      <c r="Q302" s="32"/>
      <c r="R302" s="43">
        <v>151400</v>
      </c>
      <c r="S302" s="44">
        <f t="shared" si="24"/>
        <v>151.4</v>
      </c>
      <c r="T302" s="43">
        <v>151400</v>
      </c>
      <c r="U302" s="45">
        <f t="shared" si="25"/>
        <v>151.4</v>
      </c>
      <c r="V302" s="43">
        <v>151400</v>
      </c>
      <c r="W302" s="36"/>
      <c r="X302" s="37"/>
      <c r="Y302" s="37"/>
      <c r="Z302" s="46">
        <f t="shared" si="26"/>
        <v>151.4</v>
      </c>
      <c r="AA302" s="57"/>
    </row>
    <row r="303" spans="1:27" ht="113.25" hidden="1" customHeight="1" x14ac:dyDescent="0.25">
      <c r="A303" s="27"/>
      <c r="B303" s="93" t="s">
        <v>269</v>
      </c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40">
        <v>5</v>
      </c>
      <c r="N303" s="40">
        <v>1</v>
      </c>
      <c r="O303" s="41" t="s">
        <v>270</v>
      </c>
      <c r="P303" s="42"/>
      <c r="Q303" s="32"/>
      <c r="R303" s="43">
        <v>151400</v>
      </c>
      <c r="S303" s="44">
        <f t="shared" si="24"/>
        <v>151.4</v>
      </c>
      <c r="T303" s="43">
        <v>151400</v>
      </c>
      <c r="U303" s="45">
        <f t="shared" si="25"/>
        <v>151.4</v>
      </c>
      <c r="V303" s="43">
        <v>151400</v>
      </c>
      <c r="W303" s="36"/>
      <c r="X303" s="37"/>
      <c r="Y303" s="37"/>
      <c r="Z303" s="46">
        <f t="shared" si="26"/>
        <v>151.4</v>
      </c>
      <c r="AA303" s="57"/>
    </row>
    <row r="304" spans="1:27" ht="23.25" hidden="1" customHeight="1" x14ac:dyDescent="0.25">
      <c r="A304" s="27"/>
      <c r="B304" s="93" t="s">
        <v>39</v>
      </c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40">
        <v>5</v>
      </c>
      <c r="N304" s="40">
        <v>1</v>
      </c>
      <c r="O304" s="41" t="s">
        <v>270</v>
      </c>
      <c r="P304" s="42" t="s">
        <v>40</v>
      </c>
      <c r="Q304" s="32"/>
      <c r="R304" s="43">
        <v>151400</v>
      </c>
      <c r="S304" s="44">
        <f t="shared" si="24"/>
        <v>151.4</v>
      </c>
      <c r="T304" s="43">
        <v>151400</v>
      </c>
      <c r="U304" s="45">
        <f t="shared" si="25"/>
        <v>151.4</v>
      </c>
      <c r="V304" s="43">
        <v>151400</v>
      </c>
      <c r="W304" s="36"/>
      <c r="X304" s="37"/>
      <c r="Y304" s="37"/>
      <c r="Z304" s="46">
        <f t="shared" si="26"/>
        <v>151.4</v>
      </c>
      <c r="AA304" s="57"/>
    </row>
    <row r="305" spans="1:27" ht="34.5" hidden="1" customHeight="1" x14ac:dyDescent="0.25">
      <c r="A305" s="27"/>
      <c r="B305" s="93" t="s">
        <v>41</v>
      </c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40">
        <v>5</v>
      </c>
      <c r="N305" s="40">
        <v>1</v>
      </c>
      <c r="O305" s="41" t="s">
        <v>270</v>
      </c>
      <c r="P305" s="42" t="s">
        <v>42</v>
      </c>
      <c r="Q305" s="32"/>
      <c r="R305" s="43">
        <v>151400</v>
      </c>
      <c r="S305" s="44">
        <f t="shared" si="24"/>
        <v>151.4</v>
      </c>
      <c r="T305" s="43">
        <v>151400</v>
      </c>
      <c r="U305" s="45">
        <f t="shared" si="25"/>
        <v>151.4</v>
      </c>
      <c r="V305" s="43">
        <v>151400</v>
      </c>
      <c r="W305" s="36"/>
      <c r="X305" s="37"/>
      <c r="Y305" s="37"/>
      <c r="Z305" s="46">
        <f t="shared" si="26"/>
        <v>151.4</v>
      </c>
      <c r="AA305" s="57"/>
    </row>
    <row r="306" spans="1:27" ht="16.5" customHeight="1" x14ac:dyDescent="0.25">
      <c r="A306" s="27"/>
      <c r="B306" s="93" t="s">
        <v>271</v>
      </c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40">
        <v>5</v>
      </c>
      <c r="N306" s="40">
        <v>2</v>
      </c>
      <c r="O306" s="41"/>
      <c r="P306" s="42"/>
      <c r="Q306" s="32"/>
      <c r="R306" s="43">
        <v>395628.25</v>
      </c>
      <c r="S306" s="44">
        <f t="shared" si="24"/>
        <v>395.62824999999998</v>
      </c>
      <c r="T306" s="43">
        <v>0</v>
      </c>
      <c r="U306" s="45">
        <f t="shared" si="25"/>
        <v>0</v>
      </c>
      <c r="V306" s="43">
        <v>0</v>
      </c>
      <c r="W306" s="36"/>
      <c r="X306" s="37"/>
      <c r="Y306" s="37"/>
      <c r="Z306" s="46">
        <f t="shared" si="26"/>
        <v>0</v>
      </c>
      <c r="AA306" s="57">
        <v>500.4</v>
      </c>
    </row>
    <row r="307" spans="1:27" ht="34.5" hidden="1" customHeight="1" x14ac:dyDescent="0.25">
      <c r="A307" s="27"/>
      <c r="B307" s="93" t="s">
        <v>272</v>
      </c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40">
        <v>5</v>
      </c>
      <c r="N307" s="40">
        <v>2</v>
      </c>
      <c r="O307" s="41" t="s">
        <v>273</v>
      </c>
      <c r="P307" s="42"/>
      <c r="Q307" s="32"/>
      <c r="R307" s="43">
        <v>395628.25</v>
      </c>
      <c r="S307" s="44">
        <f t="shared" si="24"/>
        <v>395.62824999999998</v>
      </c>
      <c r="T307" s="43">
        <v>0</v>
      </c>
      <c r="U307" s="45">
        <f t="shared" si="25"/>
        <v>0</v>
      </c>
      <c r="V307" s="43">
        <v>0</v>
      </c>
      <c r="W307" s="36"/>
      <c r="X307" s="37"/>
      <c r="Y307" s="37"/>
      <c r="Z307" s="46">
        <f t="shared" si="26"/>
        <v>0</v>
      </c>
      <c r="AA307" s="57"/>
    </row>
    <row r="308" spans="1:27" ht="23.25" hidden="1" customHeight="1" x14ac:dyDescent="0.25">
      <c r="A308" s="27"/>
      <c r="B308" s="93" t="s">
        <v>274</v>
      </c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40">
        <v>5</v>
      </c>
      <c r="N308" s="40">
        <v>2</v>
      </c>
      <c r="O308" s="41" t="s">
        <v>275</v>
      </c>
      <c r="P308" s="42"/>
      <c r="Q308" s="32"/>
      <c r="R308" s="43">
        <v>395628.25</v>
      </c>
      <c r="S308" s="44">
        <f t="shared" si="24"/>
        <v>395.62824999999998</v>
      </c>
      <c r="T308" s="43">
        <v>0</v>
      </c>
      <c r="U308" s="45">
        <f t="shared" si="25"/>
        <v>0</v>
      </c>
      <c r="V308" s="43">
        <v>0</v>
      </c>
      <c r="W308" s="36"/>
      <c r="X308" s="37"/>
      <c r="Y308" s="37"/>
      <c r="Z308" s="46">
        <f t="shared" si="26"/>
        <v>0</v>
      </c>
      <c r="AA308" s="57"/>
    </row>
    <row r="309" spans="1:27" ht="12.75" hidden="1" customHeight="1" x14ac:dyDescent="0.25">
      <c r="A309" s="27"/>
      <c r="B309" s="93" t="s">
        <v>95</v>
      </c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40">
        <v>5</v>
      </c>
      <c r="N309" s="40">
        <v>2</v>
      </c>
      <c r="O309" s="41" t="s">
        <v>276</v>
      </c>
      <c r="P309" s="42"/>
      <c r="Q309" s="32"/>
      <c r="R309" s="43">
        <v>395628.25</v>
      </c>
      <c r="S309" s="44">
        <f t="shared" si="24"/>
        <v>395.62824999999998</v>
      </c>
      <c r="T309" s="43">
        <v>0</v>
      </c>
      <c r="U309" s="45">
        <f t="shared" si="25"/>
        <v>0</v>
      </c>
      <c r="V309" s="43">
        <v>0</v>
      </c>
      <c r="W309" s="36"/>
      <c r="X309" s="37"/>
      <c r="Y309" s="37"/>
      <c r="Z309" s="46">
        <f t="shared" si="26"/>
        <v>0</v>
      </c>
      <c r="AA309" s="57"/>
    </row>
    <row r="310" spans="1:27" ht="23.25" hidden="1" customHeight="1" x14ac:dyDescent="0.25">
      <c r="A310" s="27"/>
      <c r="B310" s="93" t="s">
        <v>39</v>
      </c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40">
        <v>5</v>
      </c>
      <c r="N310" s="40">
        <v>2</v>
      </c>
      <c r="O310" s="41" t="s">
        <v>276</v>
      </c>
      <c r="P310" s="42" t="s">
        <v>40</v>
      </c>
      <c r="Q310" s="32"/>
      <c r="R310" s="43">
        <v>395628.25</v>
      </c>
      <c r="S310" s="44">
        <f t="shared" si="24"/>
        <v>395.62824999999998</v>
      </c>
      <c r="T310" s="43">
        <v>0</v>
      </c>
      <c r="U310" s="45">
        <f t="shared" si="25"/>
        <v>0</v>
      </c>
      <c r="V310" s="43">
        <v>0</v>
      </c>
      <c r="W310" s="36"/>
      <c r="X310" s="37"/>
      <c r="Y310" s="37"/>
      <c r="Z310" s="46">
        <f t="shared" si="26"/>
        <v>0</v>
      </c>
      <c r="AA310" s="57"/>
    </row>
    <row r="311" spans="1:27" ht="34.5" hidden="1" customHeight="1" x14ac:dyDescent="0.25">
      <c r="A311" s="27"/>
      <c r="B311" s="93" t="s">
        <v>41</v>
      </c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40">
        <v>5</v>
      </c>
      <c r="N311" s="40">
        <v>2</v>
      </c>
      <c r="O311" s="41" t="s">
        <v>276</v>
      </c>
      <c r="P311" s="42" t="s">
        <v>42</v>
      </c>
      <c r="Q311" s="32"/>
      <c r="R311" s="43">
        <v>395628.25</v>
      </c>
      <c r="S311" s="44">
        <f t="shared" si="24"/>
        <v>395.62824999999998</v>
      </c>
      <c r="T311" s="43">
        <v>0</v>
      </c>
      <c r="U311" s="45">
        <f t="shared" si="25"/>
        <v>0</v>
      </c>
      <c r="V311" s="43">
        <v>0</v>
      </c>
      <c r="W311" s="36"/>
      <c r="X311" s="37"/>
      <c r="Y311" s="37"/>
      <c r="Z311" s="46">
        <f t="shared" si="26"/>
        <v>0</v>
      </c>
      <c r="AA311" s="57"/>
    </row>
    <row r="312" spans="1:27" ht="12.75" customHeight="1" x14ac:dyDescent="0.25">
      <c r="A312" s="27"/>
      <c r="B312" s="93" t="s">
        <v>277</v>
      </c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40">
        <v>5</v>
      </c>
      <c r="N312" s="40">
        <v>3</v>
      </c>
      <c r="O312" s="41"/>
      <c r="P312" s="42"/>
      <c r="Q312" s="32"/>
      <c r="R312" s="43">
        <v>116000</v>
      </c>
      <c r="S312" s="44">
        <f t="shared" si="24"/>
        <v>116</v>
      </c>
      <c r="T312" s="43">
        <v>116000</v>
      </c>
      <c r="U312" s="45">
        <f t="shared" si="25"/>
        <v>116</v>
      </c>
      <c r="V312" s="43">
        <v>116000</v>
      </c>
      <c r="W312" s="36"/>
      <c r="X312" s="37"/>
      <c r="Y312" s="37"/>
      <c r="Z312" s="46">
        <f t="shared" si="26"/>
        <v>116</v>
      </c>
      <c r="AA312" s="57">
        <v>273.10000000000002</v>
      </c>
    </row>
    <row r="313" spans="1:27" ht="25.35" customHeight="1" x14ac:dyDescent="0.25">
      <c r="A313" s="27"/>
      <c r="B313" s="103" t="s">
        <v>278</v>
      </c>
      <c r="C313" s="104"/>
      <c r="D313" s="104"/>
      <c r="E313" s="104"/>
      <c r="F313" s="104"/>
      <c r="G313" s="104"/>
      <c r="H313" s="104"/>
      <c r="I313" s="104"/>
      <c r="J313" s="104"/>
      <c r="K313" s="39"/>
      <c r="L313" s="39"/>
      <c r="M313" s="40">
        <v>5</v>
      </c>
      <c r="N313" s="40">
        <v>5</v>
      </c>
      <c r="O313" s="41" t="s">
        <v>279</v>
      </c>
      <c r="P313" s="42"/>
      <c r="Q313" s="32"/>
      <c r="R313" s="43">
        <v>116000</v>
      </c>
      <c r="S313" s="44">
        <f t="shared" si="24"/>
        <v>116</v>
      </c>
      <c r="T313" s="43">
        <v>116000</v>
      </c>
      <c r="U313" s="45">
        <f t="shared" si="25"/>
        <v>116</v>
      </c>
      <c r="V313" s="43">
        <v>116000</v>
      </c>
      <c r="W313" s="36"/>
      <c r="X313" s="37"/>
      <c r="Y313" s="37"/>
      <c r="Z313" s="46">
        <f t="shared" si="26"/>
        <v>116</v>
      </c>
      <c r="AA313" s="57">
        <v>1954.6</v>
      </c>
    </row>
    <row r="314" spans="1:27" ht="12.75" hidden="1" customHeight="1" x14ac:dyDescent="0.25">
      <c r="A314" s="27"/>
      <c r="B314" s="93" t="s">
        <v>280</v>
      </c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40">
        <v>5</v>
      </c>
      <c r="N314" s="40">
        <v>3</v>
      </c>
      <c r="O314" s="41" t="s">
        <v>281</v>
      </c>
      <c r="P314" s="42"/>
      <c r="Q314" s="32"/>
      <c r="R314" s="43">
        <v>116000</v>
      </c>
      <c r="S314" s="44">
        <f t="shared" si="24"/>
        <v>116</v>
      </c>
      <c r="T314" s="43">
        <v>116000</v>
      </c>
      <c r="U314" s="45">
        <f t="shared" si="25"/>
        <v>116</v>
      </c>
      <c r="V314" s="43">
        <v>116000</v>
      </c>
      <c r="W314" s="36"/>
      <c r="X314" s="37"/>
      <c r="Y314" s="37"/>
      <c r="Z314" s="46">
        <f t="shared" si="26"/>
        <v>116</v>
      </c>
      <c r="AA314" s="57"/>
    </row>
    <row r="315" spans="1:27" ht="23.25" hidden="1" customHeight="1" x14ac:dyDescent="0.25">
      <c r="A315" s="27"/>
      <c r="B315" s="93" t="s">
        <v>282</v>
      </c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40">
        <v>5</v>
      </c>
      <c r="N315" s="40">
        <v>3</v>
      </c>
      <c r="O315" s="41" t="s">
        <v>283</v>
      </c>
      <c r="P315" s="42"/>
      <c r="Q315" s="32"/>
      <c r="R315" s="43">
        <v>116000</v>
      </c>
      <c r="S315" s="44">
        <f t="shared" si="24"/>
        <v>116</v>
      </c>
      <c r="T315" s="43">
        <v>116000</v>
      </c>
      <c r="U315" s="45">
        <f t="shared" si="25"/>
        <v>116</v>
      </c>
      <c r="V315" s="43">
        <v>116000</v>
      </c>
      <c r="W315" s="36"/>
      <c r="X315" s="37"/>
      <c r="Y315" s="37"/>
      <c r="Z315" s="46">
        <f t="shared" si="26"/>
        <v>116</v>
      </c>
      <c r="AA315" s="57"/>
    </row>
    <row r="316" spans="1:27" ht="23.25" hidden="1" customHeight="1" x14ac:dyDescent="0.25">
      <c r="A316" s="27"/>
      <c r="B316" s="93" t="s">
        <v>39</v>
      </c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40">
        <v>5</v>
      </c>
      <c r="N316" s="40">
        <v>3</v>
      </c>
      <c r="O316" s="41" t="s">
        <v>283</v>
      </c>
      <c r="P316" s="42" t="s">
        <v>40</v>
      </c>
      <c r="Q316" s="32"/>
      <c r="R316" s="43">
        <v>116000</v>
      </c>
      <c r="S316" s="44">
        <f t="shared" si="24"/>
        <v>116</v>
      </c>
      <c r="T316" s="43">
        <v>116000</v>
      </c>
      <c r="U316" s="45">
        <f t="shared" si="25"/>
        <v>116</v>
      </c>
      <c r="V316" s="43">
        <v>116000</v>
      </c>
      <c r="W316" s="36"/>
      <c r="X316" s="37"/>
      <c r="Y316" s="37"/>
      <c r="Z316" s="46">
        <f t="shared" si="26"/>
        <v>116</v>
      </c>
      <c r="AA316" s="57"/>
    </row>
    <row r="317" spans="1:27" ht="34.5" hidden="1" customHeight="1" x14ac:dyDescent="0.25">
      <c r="A317" s="27"/>
      <c r="B317" s="93" t="s">
        <v>41</v>
      </c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40">
        <v>5</v>
      </c>
      <c r="N317" s="40">
        <v>3</v>
      </c>
      <c r="O317" s="41" t="s">
        <v>283</v>
      </c>
      <c r="P317" s="42" t="s">
        <v>42</v>
      </c>
      <c r="Q317" s="32"/>
      <c r="R317" s="43">
        <v>116000</v>
      </c>
      <c r="S317" s="44">
        <f t="shared" si="24"/>
        <v>116</v>
      </c>
      <c r="T317" s="43">
        <v>116000</v>
      </c>
      <c r="U317" s="45">
        <f t="shared" si="25"/>
        <v>116</v>
      </c>
      <c r="V317" s="43">
        <v>116000</v>
      </c>
      <c r="W317" s="36"/>
      <c r="X317" s="37"/>
      <c r="Y317" s="37"/>
      <c r="Z317" s="46">
        <f t="shared" si="26"/>
        <v>116</v>
      </c>
      <c r="AA317" s="57"/>
    </row>
    <row r="318" spans="1:27" ht="13.5" customHeight="1" x14ac:dyDescent="0.25">
      <c r="A318" s="27"/>
      <c r="B318" s="97" t="s">
        <v>284</v>
      </c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29">
        <v>7</v>
      </c>
      <c r="N318" s="29">
        <v>0</v>
      </c>
      <c r="O318" s="30"/>
      <c r="P318" s="31"/>
      <c r="Q318" s="32"/>
      <c r="R318" s="33">
        <v>402958274.45999998</v>
      </c>
      <c r="S318" s="34">
        <f t="shared" si="24"/>
        <v>402958.27445999999</v>
      </c>
      <c r="T318" s="33">
        <v>342458600</v>
      </c>
      <c r="U318" s="35">
        <f t="shared" si="25"/>
        <v>342458.6</v>
      </c>
      <c r="V318" s="33">
        <v>356671500</v>
      </c>
      <c r="W318" s="47"/>
      <c r="X318" s="48"/>
      <c r="Y318" s="48"/>
      <c r="Z318" s="38">
        <f t="shared" si="26"/>
        <v>356671.5</v>
      </c>
      <c r="AA318" s="56">
        <f>AA319+AA353+AA391+AA447+AA468+AA467</f>
        <v>746526.90000000014</v>
      </c>
    </row>
    <row r="319" spans="1:27" ht="12.75" hidden="1" customHeight="1" x14ac:dyDescent="0.25">
      <c r="A319" s="27"/>
      <c r="B319" s="93" t="s">
        <v>285</v>
      </c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40">
        <v>7</v>
      </c>
      <c r="N319" s="40">
        <v>1</v>
      </c>
      <c r="O319" s="41"/>
      <c r="P319" s="42"/>
      <c r="Q319" s="32"/>
      <c r="R319" s="43">
        <v>60587523.460000001</v>
      </c>
      <c r="S319" s="44">
        <f t="shared" si="24"/>
        <v>60587.523460000004</v>
      </c>
      <c r="T319" s="43">
        <v>50448870</v>
      </c>
      <c r="U319" s="45">
        <f t="shared" si="25"/>
        <v>50448.87</v>
      </c>
      <c r="V319" s="43">
        <v>53313280</v>
      </c>
      <c r="W319" s="36"/>
      <c r="X319" s="37"/>
      <c r="Y319" s="37"/>
      <c r="Z319" s="46">
        <f t="shared" si="26"/>
        <v>53313.279999999999</v>
      </c>
      <c r="AA319" s="57">
        <v>0</v>
      </c>
    </row>
    <row r="320" spans="1:27" ht="34.5" hidden="1" customHeight="1" x14ac:dyDescent="0.25">
      <c r="A320" s="27"/>
      <c r="B320" s="93" t="s">
        <v>286</v>
      </c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40">
        <v>7</v>
      </c>
      <c r="N320" s="40">
        <v>1</v>
      </c>
      <c r="O320" s="41" t="s">
        <v>287</v>
      </c>
      <c r="P320" s="42"/>
      <c r="Q320" s="32"/>
      <c r="R320" s="43">
        <v>60577913.68</v>
      </c>
      <c r="S320" s="44">
        <f t="shared" si="24"/>
        <v>60577.913679999998</v>
      </c>
      <c r="T320" s="43">
        <v>50448870</v>
      </c>
      <c r="U320" s="45">
        <f t="shared" si="25"/>
        <v>50448.87</v>
      </c>
      <c r="V320" s="43">
        <v>53313280</v>
      </c>
      <c r="W320" s="36"/>
      <c r="X320" s="37"/>
      <c r="Y320" s="37"/>
      <c r="Z320" s="46">
        <f t="shared" si="26"/>
        <v>53313.279999999999</v>
      </c>
      <c r="AA320" s="57"/>
    </row>
    <row r="321" spans="1:27" ht="34.5" hidden="1" customHeight="1" x14ac:dyDescent="0.25">
      <c r="A321" s="27"/>
      <c r="B321" s="93" t="s">
        <v>288</v>
      </c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40">
        <v>7</v>
      </c>
      <c r="N321" s="40">
        <v>1</v>
      </c>
      <c r="O321" s="41" t="s">
        <v>289</v>
      </c>
      <c r="P321" s="42"/>
      <c r="Q321" s="32"/>
      <c r="R321" s="43">
        <v>52637018.719999999</v>
      </c>
      <c r="S321" s="44">
        <f t="shared" si="24"/>
        <v>52637.01872</v>
      </c>
      <c r="T321" s="43">
        <v>50448870</v>
      </c>
      <c r="U321" s="45">
        <f t="shared" si="25"/>
        <v>50448.87</v>
      </c>
      <c r="V321" s="43">
        <v>53313280</v>
      </c>
      <c r="W321" s="36"/>
      <c r="X321" s="37"/>
      <c r="Y321" s="37"/>
      <c r="Z321" s="46">
        <f t="shared" si="26"/>
        <v>53313.279999999999</v>
      </c>
      <c r="AA321" s="57"/>
    </row>
    <row r="322" spans="1:27" ht="34.5" hidden="1" customHeight="1" x14ac:dyDescent="0.25">
      <c r="A322" s="27"/>
      <c r="B322" s="93" t="s">
        <v>290</v>
      </c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40">
        <v>7</v>
      </c>
      <c r="N322" s="40">
        <v>1</v>
      </c>
      <c r="O322" s="41" t="s">
        <v>291</v>
      </c>
      <c r="P322" s="42"/>
      <c r="Q322" s="32"/>
      <c r="R322" s="43">
        <v>21187759.609999999</v>
      </c>
      <c r="S322" s="44">
        <f t="shared" si="24"/>
        <v>21187.759610000001</v>
      </c>
      <c r="T322" s="43">
        <v>20857250</v>
      </c>
      <c r="U322" s="45">
        <f t="shared" si="25"/>
        <v>20857.25</v>
      </c>
      <c r="V322" s="43">
        <v>22193270</v>
      </c>
      <c r="W322" s="36"/>
      <c r="X322" s="37"/>
      <c r="Y322" s="37"/>
      <c r="Z322" s="46">
        <f t="shared" si="26"/>
        <v>22193.27</v>
      </c>
      <c r="AA322" s="57"/>
    </row>
    <row r="323" spans="1:27" ht="34.5" hidden="1" customHeight="1" x14ac:dyDescent="0.25">
      <c r="A323" s="27"/>
      <c r="B323" s="93" t="s">
        <v>292</v>
      </c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40">
        <v>7</v>
      </c>
      <c r="N323" s="40">
        <v>1</v>
      </c>
      <c r="O323" s="41" t="s">
        <v>291</v>
      </c>
      <c r="P323" s="42" t="s">
        <v>293</v>
      </c>
      <c r="Q323" s="32"/>
      <c r="R323" s="43">
        <v>21187759.609999999</v>
      </c>
      <c r="S323" s="44">
        <f t="shared" si="24"/>
        <v>21187.759610000001</v>
      </c>
      <c r="T323" s="43">
        <v>20857250</v>
      </c>
      <c r="U323" s="45">
        <f t="shared" si="25"/>
        <v>20857.25</v>
      </c>
      <c r="V323" s="43">
        <v>22193270</v>
      </c>
      <c r="W323" s="36"/>
      <c r="X323" s="37"/>
      <c r="Y323" s="37"/>
      <c r="Z323" s="46">
        <f t="shared" si="26"/>
        <v>22193.27</v>
      </c>
      <c r="AA323" s="57"/>
    </row>
    <row r="324" spans="1:27" ht="12.75" hidden="1" customHeight="1" x14ac:dyDescent="0.25">
      <c r="A324" s="27"/>
      <c r="B324" s="93" t="s">
        <v>294</v>
      </c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40">
        <v>7</v>
      </c>
      <c r="N324" s="40">
        <v>1</v>
      </c>
      <c r="O324" s="41" t="s">
        <v>291</v>
      </c>
      <c r="P324" s="42" t="s">
        <v>295</v>
      </c>
      <c r="Q324" s="32"/>
      <c r="R324" s="43">
        <v>21187759.609999999</v>
      </c>
      <c r="S324" s="44">
        <f t="shared" si="24"/>
        <v>21187.759610000001</v>
      </c>
      <c r="T324" s="43">
        <v>20857250</v>
      </c>
      <c r="U324" s="45">
        <f t="shared" si="25"/>
        <v>20857.25</v>
      </c>
      <c r="V324" s="43">
        <v>22193270</v>
      </c>
      <c r="W324" s="36"/>
      <c r="X324" s="37"/>
      <c r="Y324" s="37"/>
      <c r="Z324" s="46">
        <f t="shared" si="26"/>
        <v>22193.27</v>
      </c>
      <c r="AA324" s="57"/>
    </row>
    <row r="325" spans="1:27" ht="34.5" hidden="1" customHeight="1" x14ac:dyDescent="0.25">
      <c r="A325" s="27"/>
      <c r="B325" s="93" t="s">
        <v>296</v>
      </c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40">
        <v>7</v>
      </c>
      <c r="N325" s="40">
        <v>1</v>
      </c>
      <c r="O325" s="41" t="s">
        <v>297</v>
      </c>
      <c r="P325" s="42"/>
      <c r="Q325" s="32"/>
      <c r="R325" s="43">
        <v>96203.51</v>
      </c>
      <c r="S325" s="44">
        <f t="shared" si="24"/>
        <v>96.203509999999994</v>
      </c>
      <c r="T325" s="43">
        <v>418600</v>
      </c>
      <c r="U325" s="45">
        <f t="shared" si="25"/>
        <v>418.6</v>
      </c>
      <c r="V325" s="43">
        <v>446500</v>
      </c>
      <c r="W325" s="36"/>
      <c r="X325" s="37"/>
      <c r="Y325" s="37"/>
      <c r="Z325" s="46">
        <f t="shared" si="26"/>
        <v>446.5</v>
      </c>
      <c r="AA325" s="57"/>
    </row>
    <row r="326" spans="1:27" ht="34.5" hidden="1" customHeight="1" x14ac:dyDescent="0.25">
      <c r="A326" s="27"/>
      <c r="B326" s="93" t="s">
        <v>292</v>
      </c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40">
        <v>7</v>
      </c>
      <c r="N326" s="40">
        <v>1</v>
      </c>
      <c r="O326" s="41" t="s">
        <v>297</v>
      </c>
      <c r="P326" s="42" t="s">
        <v>293</v>
      </c>
      <c r="Q326" s="32"/>
      <c r="R326" s="43">
        <v>96203.51</v>
      </c>
      <c r="S326" s="44">
        <f t="shared" si="24"/>
        <v>96.203509999999994</v>
      </c>
      <c r="T326" s="43">
        <v>418600</v>
      </c>
      <c r="U326" s="45">
        <f t="shared" si="25"/>
        <v>418.6</v>
      </c>
      <c r="V326" s="43">
        <v>446500</v>
      </c>
      <c r="W326" s="36"/>
      <c r="X326" s="37"/>
      <c r="Y326" s="37"/>
      <c r="Z326" s="46">
        <f t="shared" si="26"/>
        <v>446.5</v>
      </c>
      <c r="AA326" s="57"/>
    </row>
    <row r="327" spans="1:27" ht="12.75" hidden="1" customHeight="1" x14ac:dyDescent="0.25">
      <c r="A327" s="27"/>
      <c r="B327" s="93" t="s">
        <v>294</v>
      </c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40">
        <v>7</v>
      </c>
      <c r="N327" s="40">
        <v>1</v>
      </c>
      <c r="O327" s="41" t="s">
        <v>297</v>
      </c>
      <c r="P327" s="42" t="s">
        <v>295</v>
      </c>
      <c r="Q327" s="32"/>
      <c r="R327" s="43">
        <v>96203.51</v>
      </c>
      <c r="S327" s="44">
        <f t="shared" si="24"/>
        <v>96.203509999999994</v>
      </c>
      <c r="T327" s="43">
        <v>418600</v>
      </c>
      <c r="U327" s="45">
        <f t="shared" si="25"/>
        <v>418.6</v>
      </c>
      <c r="V327" s="43">
        <v>446500</v>
      </c>
      <c r="W327" s="36"/>
      <c r="X327" s="37"/>
      <c r="Y327" s="37"/>
      <c r="Z327" s="46">
        <f t="shared" si="26"/>
        <v>446.5</v>
      </c>
      <c r="AA327" s="57"/>
    </row>
    <row r="328" spans="1:27" ht="41.25" hidden="1" customHeight="1" x14ac:dyDescent="0.25">
      <c r="A328" s="27"/>
      <c r="B328" s="93" t="s">
        <v>298</v>
      </c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40">
        <v>7</v>
      </c>
      <c r="N328" s="40">
        <v>1</v>
      </c>
      <c r="O328" s="41" t="s">
        <v>299</v>
      </c>
      <c r="P328" s="42"/>
      <c r="Q328" s="32"/>
      <c r="R328" s="43">
        <v>110026</v>
      </c>
      <c r="S328" s="44">
        <f t="shared" si="24"/>
        <v>110.026</v>
      </c>
      <c r="T328" s="43">
        <v>88320</v>
      </c>
      <c r="U328" s="45">
        <f t="shared" si="25"/>
        <v>88.32</v>
      </c>
      <c r="V328" s="43">
        <v>94210</v>
      </c>
      <c r="W328" s="36"/>
      <c r="X328" s="37"/>
      <c r="Y328" s="37"/>
      <c r="Z328" s="46">
        <f t="shared" si="26"/>
        <v>94.21</v>
      </c>
      <c r="AA328" s="57"/>
    </row>
    <row r="329" spans="1:27" ht="40.5" hidden="1" customHeight="1" x14ac:dyDescent="0.25">
      <c r="A329" s="27"/>
      <c r="B329" s="93" t="s">
        <v>292</v>
      </c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40">
        <v>7</v>
      </c>
      <c r="N329" s="40">
        <v>1</v>
      </c>
      <c r="O329" s="41" t="s">
        <v>299</v>
      </c>
      <c r="P329" s="42" t="s">
        <v>293</v>
      </c>
      <c r="Q329" s="32"/>
      <c r="R329" s="43">
        <v>110026</v>
      </c>
      <c r="S329" s="44">
        <f t="shared" si="24"/>
        <v>110.026</v>
      </c>
      <c r="T329" s="43">
        <v>88320</v>
      </c>
      <c r="U329" s="45">
        <f t="shared" si="25"/>
        <v>88.32</v>
      </c>
      <c r="V329" s="43">
        <v>94210</v>
      </c>
      <c r="W329" s="36"/>
      <c r="X329" s="37"/>
      <c r="Y329" s="37"/>
      <c r="Z329" s="46">
        <f t="shared" si="26"/>
        <v>94.21</v>
      </c>
      <c r="AA329" s="57"/>
    </row>
    <row r="330" spans="1:27" ht="12.75" hidden="1" customHeight="1" x14ac:dyDescent="0.25">
      <c r="A330" s="27"/>
      <c r="B330" s="93" t="s">
        <v>294</v>
      </c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40">
        <v>7</v>
      </c>
      <c r="N330" s="40">
        <v>1</v>
      </c>
      <c r="O330" s="41" t="s">
        <v>299</v>
      </c>
      <c r="P330" s="42" t="s">
        <v>295</v>
      </c>
      <c r="Q330" s="32"/>
      <c r="R330" s="43">
        <v>110026</v>
      </c>
      <c r="S330" s="44">
        <f t="shared" si="24"/>
        <v>110.026</v>
      </c>
      <c r="T330" s="43">
        <v>88320</v>
      </c>
      <c r="U330" s="45">
        <f t="shared" si="25"/>
        <v>88.32</v>
      </c>
      <c r="V330" s="43">
        <v>94210</v>
      </c>
      <c r="W330" s="36"/>
      <c r="X330" s="37"/>
      <c r="Y330" s="37"/>
      <c r="Z330" s="46">
        <f t="shared" si="26"/>
        <v>94.21</v>
      </c>
      <c r="AA330" s="57"/>
    </row>
    <row r="331" spans="1:27" ht="41.25" hidden="1" customHeight="1" x14ac:dyDescent="0.25">
      <c r="A331" s="27"/>
      <c r="B331" s="93" t="s">
        <v>300</v>
      </c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40">
        <v>7</v>
      </c>
      <c r="N331" s="40">
        <v>1</v>
      </c>
      <c r="O331" s="41" t="s">
        <v>301</v>
      </c>
      <c r="P331" s="42"/>
      <c r="Q331" s="32"/>
      <c r="R331" s="43">
        <v>30615700</v>
      </c>
      <c r="S331" s="44">
        <f t="shared" si="24"/>
        <v>30615.7</v>
      </c>
      <c r="T331" s="43">
        <v>28550300</v>
      </c>
      <c r="U331" s="45">
        <f t="shared" si="25"/>
        <v>28550.3</v>
      </c>
      <c r="V331" s="43">
        <v>30044900</v>
      </c>
      <c r="W331" s="36"/>
      <c r="X331" s="37"/>
      <c r="Y331" s="37"/>
      <c r="Z331" s="46">
        <f t="shared" si="26"/>
        <v>30044.9</v>
      </c>
      <c r="AA331" s="57"/>
    </row>
    <row r="332" spans="1:27" ht="34.5" hidden="1" customHeight="1" x14ac:dyDescent="0.25">
      <c r="A332" s="27"/>
      <c r="B332" s="93" t="s">
        <v>292</v>
      </c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40">
        <v>7</v>
      </c>
      <c r="N332" s="40">
        <v>1</v>
      </c>
      <c r="O332" s="41" t="s">
        <v>301</v>
      </c>
      <c r="P332" s="42" t="s">
        <v>293</v>
      </c>
      <c r="Q332" s="32"/>
      <c r="R332" s="43">
        <v>30615700</v>
      </c>
      <c r="S332" s="44">
        <f t="shared" si="24"/>
        <v>30615.7</v>
      </c>
      <c r="T332" s="43">
        <v>28550300</v>
      </c>
      <c r="U332" s="45">
        <f t="shared" si="25"/>
        <v>28550.3</v>
      </c>
      <c r="V332" s="43">
        <v>30044900</v>
      </c>
      <c r="W332" s="36"/>
      <c r="X332" s="37"/>
      <c r="Y332" s="37"/>
      <c r="Z332" s="46">
        <f t="shared" si="26"/>
        <v>30044.9</v>
      </c>
      <c r="AA332" s="57"/>
    </row>
    <row r="333" spans="1:27" ht="12.75" hidden="1" customHeight="1" x14ac:dyDescent="0.25">
      <c r="A333" s="27"/>
      <c r="B333" s="93" t="s">
        <v>294</v>
      </c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40">
        <v>7</v>
      </c>
      <c r="N333" s="40">
        <v>1</v>
      </c>
      <c r="O333" s="41" t="s">
        <v>301</v>
      </c>
      <c r="P333" s="42" t="s">
        <v>295</v>
      </c>
      <c r="Q333" s="32"/>
      <c r="R333" s="43">
        <v>30615700</v>
      </c>
      <c r="S333" s="44">
        <f t="shared" si="24"/>
        <v>30615.7</v>
      </c>
      <c r="T333" s="43">
        <v>28550300</v>
      </c>
      <c r="U333" s="45">
        <f t="shared" si="25"/>
        <v>28550.3</v>
      </c>
      <c r="V333" s="43">
        <v>30044900</v>
      </c>
      <c r="W333" s="36"/>
      <c r="X333" s="37"/>
      <c r="Y333" s="37"/>
      <c r="Z333" s="46">
        <f t="shared" si="26"/>
        <v>30044.9</v>
      </c>
      <c r="AA333" s="57"/>
    </row>
    <row r="334" spans="1:27" ht="65.25" hidden="1" customHeight="1" x14ac:dyDescent="0.25">
      <c r="A334" s="27"/>
      <c r="B334" s="93" t="s">
        <v>302</v>
      </c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40">
        <v>7</v>
      </c>
      <c r="N334" s="40">
        <v>1</v>
      </c>
      <c r="O334" s="41" t="s">
        <v>303</v>
      </c>
      <c r="P334" s="42"/>
      <c r="Q334" s="32"/>
      <c r="R334" s="43">
        <v>627329.6</v>
      </c>
      <c r="S334" s="44">
        <f t="shared" si="24"/>
        <v>627.32960000000003</v>
      </c>
      <c r="T334" s="43">
        <v>534400</v>
      </c>
      <c r="U334" s="45">
        <f t="shared" si="25"/>
        <v>534.4</v>
      </c>
      <c r="V334" s="43">
        <v>534400</v>
      </c>
      <c r="W334" s="36"/>
      <c r="X334" s="37"/>
      <c r="Y334" s="37"/>
      <c r="Z334" s="46">
        <f t="shared" si="26"/>
        <v>534.4</v>
      </c>
      <c r="AA334" s="57"/>
    </row>
    <row r="335" spans="1:27" ht="34.5" hidden="1" customHeight="1" x14ac:dyDescent="0.25">
      <c r="A335" s="27"/>
      <c r="B335" s="93" t="s">
        <v>292</v>
      </c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40">
        <v>7</v>
      </c>
      <c r="N335" s="40">
        <v>1</v>
      </c>
      <c r="O335" s="41" t="s">
        <v>303</v>
      </c>
      <c r="P335" s="42" t="s">
        <v>293</v>
      </c>
      <c r="Q335" s="32"/>
      <c r="R335" s="43">
        <v>627329.6</v>
      </c>
      <c r="S335" s="44">
        <f t="shared" si="24"/>
        <v>627.32960000000003</v>
      </c>
      <c r="T335" s="43">
        <v>534400</v>
      </c>
      <c r="U335" s="45">
        <f t="shared" si="25"/>
        <v>534.4</v>
      </c>
      <c r="V335" s="43">
        <v>534400</v>
      </c>
      <c r="W335" s="36"/>
      <c r="X335" s="37"/>
      <c r="Y335" s="37"/>
      <c r="Z335" s="46">
        <f t="shared" si="26"/>
        <v>534.4</v>
      </c>
      <c r="AA335" s="57"/>
    </row>
    <row r="336" spans="1:27" ht="12.75" hidden="1" customHeight="1" x14ac:dyDescent="0.25">
      <c r="A336" s="27"/>
      <c r="B336" s="93" t="s">
        <v>294</v>
      </c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40">
        <v>7</v>
      </c>
      <c r="N336" s="40">
        <v>1</v>
      </c>
      <c r="O336" s="41" t="s">
        <v>303</v>
      </c>
      <c r="P336" s="42" t="s">
        <v>295</v>
      </c>
      <c r="Q336" s="32"/>
      <c r="R336" s="43">
        <v>627329.6</v>
      </c>
      <c r="S336" s="44">
        <f t="shared" si="24"/>
        <v>627.32960000000003</v>
      </c>
      <c r="T336" s="43">
        <v>534400</v>
      </c>
      <c r="U336" s="45">
        <f t="shared" si="25"/>
        <v>534.4</v>
      </c>
      <c r="V336" s="43">
        <v>534400</v>
      </c>
      <c r="W336" s="36"/>
      <c r="X336" s="37"/>
      <c r="Y336" s="37"/>
      <c r="Z336" s="46">
        <f t="shared" si="26"/>
        <v>534.4</v>
      </c>
      <c r="AA336" s="57"/>
    </row>
    <row r="337" spans="1:27" ht="52.5" hidden="1" customHeight="1" x14ac:dyDescent="0.25">
      <c r="A337" s="27"/>
      <c r="B337" s="93" t="s">
        <v>304</v>
      </c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40">
        <v>7</v>
      </c>
      <c r="N337" s="40">
        <v>1</v>
      </c>
      <c r="O337" s="41" t="s">
        <v>305</v>
      </c>
      <c r="P337" s="42"/>
      <c r="Q337" s="32"/>
      <c r="R337" s="43">
        <v>470368.66</v>
      </c>
      <c r="S337" s="44">
        <f t="shared" si="24"/>
        <v>470.36865999999998</v>
      </c>
      <c r="T337" s="43">
        <v>0</v>
      </c>
      <c r="U337" s="45">
        <f t="shared" si="25"/>
        <v>0</v>
      </c>
      <c r="V337" s="43">
        <v>0</v>
      </c>
      <c r="W337" s="36"/>
      <c r="X337" s="37"/>
      <c r="Y337" s="37"/>
      <c r="Z337" s="46">
        <f t="shared" si="26"/>
        <v>0</v>
      </c>
      <c r="AA337" s="57"/>
    </row>
    <row r="338" spans="1:27" ht="42" hidden="1" customHeight="1" x14ac:dyDescent="0.25">
      <c r="A338" s="27"/>
      <c r="B338" s="93" t="s">
        <v>306</v>
      </c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40">
        <v>7</v>
      </c>
      <c r="N338" s="40">
        <v>1</v>
      </c>
      <c r="O338" s="41" t="s">
        <v>307</v>
      </c>
      <c r="P338" s="42"/>
      <c r="Q338" s="32"/>
      <c r="R338" s="43">
        <v>470368.66</v>
      </c>
      <c r="S338" s="44">
        <f t="shared" si="24"/>
        <v>470.36865999999998</v>
      </c>
      <c r="T338" s="43">
        <v>0</v>
      </c>
      <c r="U338" s="45">
        <f t="shared" si="25"/>
        <v>0</v>
      </c>
      <c r="V338" s="43">
        <v>0</v>
      </c>
      <c r="W338" s="36"/>
      <c r="X338" s="37"/>
      <c r="Y338" s="37"/>
      <c r="Z338" s="46">
        <f t="shared" si="26"/>
        <v>0</v>
      </c>
      <c r="AA338" s="57"/>
    </row>
    <row r="339" spans="1:27" ht="39.75" hidden="1" customHeight="1" x14ac:dyDescent="0.25">
      <c r="A339" s="27"/>
      <c r="B339" s="93" t="s">
        <v>292</v>
      </c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40">
        <v>7</v>
      </c>
      <c r="N339" s="40">
        <v>1</v>
      </c>
      <c r="O339" s="41" t="s">
        <v>307</v>
      </c>
      <c r="P339" s="42" t="s">
        <v>293</v>
      </c>
      <c r="Q339" s="32"/>
      <c r="R339" s="43">
        <v>470368.66</v>
      </c>
      <c r="S339" s="44">
        <f t="shared" si="24"/>
        <v>470.36865999999998</v>
      </c>
      <c r="T339" s="43">
        <v>0</v>
      </c>
      <c r="U339" s="45">
        <f t="shared" si="25"/>
        <v>0</v>
      </c>
      <c r="V339" s="43">
        <v>0</v>
      </c>
      <c r="W339" s="36"/>
      <c r="X339" s="37"/>
      <c r="Y339" s="37"/>
      <c r="Z339" s="46">
        <f t="shared" si="26"/>
        <v>0</v>
      </c>
      <c r="AA339" s="57"/>
    </row>
    <row r="340" spans="1:27" ht="18" hidden="1" customHeight="1" x14ac:dyDescent="0.25">
      <c r="A340" s="27"/>
      <c r="B340" s="93" t="s">
        <v>294</v>
      </c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40">
        <v>7</v>
      </c>
      <c r="N340" s="40">
        <v>1</v>
      </c>
      <c r="O340" s="41" t="s">
        <v>307</v>
      </c>
      <c r="P340" s="42" t="s">
        <v>295</v>
      </c>
      <c r="Q340" s="32"/>
      <c r="R340" s="43">
        <v>470368.66</v>
      </c>
      <c r="S340" s="44">
        <f t="shared" si="24"/>
        <v>470.36865999999998</v>
      </c>
      <c r="T340" s="43">
        <v>0</v>
      </c>
      <c r="U340" s="45">
        <f t="shared" si="25"/>
        <v>0</v>
      </c>
      <c r="V340" s="43">
        <v>0</v>
      </c>
      <c r="W340" s="36"/>
      <c r="X340" s="37"/>
      <c r="Y340" s="37"/>
      <c r="Z340" s="46">
        <f t="shared" si="26"/>
        <v>0</v>
      </c>
      <c r="AA340" s="57"/>
    </row>
    <row r="341" spans="1:27" ht="39.75" hidden="1" customHeight="1" x14ac:dyDescent="0.25">
      <c r="A341" s="27"/>
      <c r="B341" s="93" t="s">
        <v>141</v>
      </c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40">
        <v>7</v>
      </c>
      <c r="N341" s="40">
        <v>1</v>
      </c>
      <c r="O341" s="41" t="s">
        <v>308</v>
      </c>
      <c r="P341" s="42"/>
      <c r="Q341" s="32"/>
      <c r="R341" s="43">
        <v>7470526.2999999998</v>
      </c>
      <c r="S341" s="44">
        <f t="shared" si="24"/>
        <v>7470.5262999999995</v>
      </c>
      <c r="T341" s="43">
        <v>0</v>
      </c>
      <c r="U341" s="45">
        <f t="shared" si="25"/>
        <v>0</v>
      </c>
      <c r="V341" s="43">
        <v>0</v>
      </c>
      <c r="W341" s="36"/>
      <c r="X341" s="37"/>
      <c r="Y341" s="37"/>
      <c r="Z341" s="46">
        <f t="shared" si="26"/>
        <v>0</v>
      </c>
      <c r="AA341" s="57"/>
    </row>
    <row r="342" spans="1:27" ht="40.5" hidden="1" customHeight="1" x14ac:dyDescent="0.25">
      <c r="A342" s="27"/>
      <c r="B342" s="93" t="s">
        <v>309</v>
      </c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40">
        <v>7</v>
      </c>
      <c r="N342" s="40">
        <v>1</v>
      </c>
      <c r="O342" s="41" t="s">
        <v>310</v>
      </c>
      <c r="P342" s="42"/>
      <c r="Q342" s="32"/>
      <c r="R342" s="43">
        <v>7097000</v>
      </c>
      <c r="S342" s="44">
        <f t="shared" si="24"/>
        <v>7097</v>
      </c>
      <c r="T342" s="43">
        <v>0</v>
      </c>
      <c r="U342" s="45">
        <f t="shared" si="25"/>
        <v>0</v>
      </c>
      <c r="V342" s="43">
        <v>0</v>
      </c>
      <c r="W342" s="36"/>
      <c r="X342" s="37"/>
      <c r="Y342" s="37"/>
      <c r="Z342" s="46">
        <f t="shared" si="26"/>
        <v>0</v>
      </c>
      <c r="AA342" s="57"/>
    </row>
    <row r="343" spans="1:27" ht="41.25" hidden="1" customHeight="1" x14ac:dyDescent="0.25">
      <c r="A343" s="27"/>
      <c r="B343" s="93" t="s">
        <v>292</v>
      </c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40">
        <v>7</v>
      </c>
      <c r="N343" s="40">
        <v>1</v>
      </c>
      <c r="O343" s="41" t="s">
        <v>310</v>
      </c>
      <c r="P343" s="42" t="s">
        <v>293</v>
      </c>
      <c r="Q343" s="32"/>
      <c r="R343" s="43">
        <v>7097000</v>
      </c>
      <c r="S343" s="44">
        <f t="shared" si="24"/>
        <v>7097</v>
      </c>
      <c r="T343" s="43">
        <v>0</v>
      </c>
      <c r="U343" s="45">
        <f t="shared" si="25"/>
        <v>0</v>
      </c>
      <c r="V343" s="43">
        <v>0</v>
      </c>
      <c r="W343" s="36"/>
      <c r="X343" s="37"/>
      <c r="Y343" s="37"/>
      <c r="Z343" s="46">
        <f t="shared" si="26"/>
        <v>0</v>
      </c>
      <c r="AA343" s="57"/>
    </row>
    <row r="344" spans="1:27" ht="12.75" hidden="1" customHeight="1" x14ac:dyDescent="0.25">
      <c r="A344" s="27"/>
      <c r="B344" s="93" t="s">
        <v>294</v>
      </c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40">
        <v>7</v>
      </c>
      <c r="N344" s="40">
        <v>1</v>
      </c>
      <c r="O344" s="41" t="s">
        <v>310</v>
      </c>
      <c r="P344" s="42" t="s">
        <v>295</v>
      </c>
      <c r="Q344" s="32"/>
      <c r="R344" s="43">
        <v>7097000</v>
      </c>
      <c r="S344" s="44">
        <f t="shared" si="24"/>
        <v>7097</v>
      </c>
      <c r="T344" s="43">
        <v>0</v>
      </c>
      <c r="U344" s="45">
        <f t="shared" si="25"/>
        <v>0</v>
      </c>
      <c r="V344" s="43">
        <v>0</v>
      </c>
      <c r="W344" s="36"/>
      <c r="X344" s="37"/>
      <c r="Y344" s="37"/>
      <c r="Z344" s="46">
        <f t="shared" si="26"/>
        <v>0</v>
      </c>
      <c r="AA344" s="57"/>
    </row>
    <row r="345" spans="1:27" ht="34.5" hidden="1" customHeight="1" x14ac:dyDescent="0.25">
      <c r="A345" s="27"/>
      <c r="B345" s="93" t="s">
        <v>145</v>
      </c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40">
        <v>7</v>
      </c>
      <c r="N345" s="40">
        <v>1</v>
      </c>
      <c r="O345" s="41" t="s">
        <v>311</v>
      </c>
      <c r="P345" s="42"/>
      <c r="Q345" s="32"/>
      <c r="R345" s="43">
        <v>373526.3</v>
      </c>
      <c r="S345" s="44">
        <f t="shared" si="24"/>
        <v>373.52629999999999</v>
      </c>
      <c r="T345" s="43">
        <v>0</v>
      </c>
      <c r="U345" s="45">
        <f t="shared" si="25"/>
        <v>0</v>
      </c>
      <c r="V345" s="43">
        <v>0</v>
      </c>
      <c r="W345" s="36"/>
      <c r="X345" s="37"/>
      <c r="Y345" s="37"/>
      <c r="Z345" s="46">
        <f t="shared" si="26"/>
        <v>0</v>
      </c>
      <c r="AA345" s="57"/>
    </row>
    <row r="346" spans="1:27" ht="42.75" hidden="1" customHeight="1" x14ac:dyDescent="0.25">
      <c r="A346" s="27"/>
      <c r="B346" s="93" t="s">
        <v>292</v>
      </c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40">
        <v>7</v>
      </c>
      <c r="N346" s="40">
        <v>1</v>
      </c>
      <c r="O346" s="41" t="s">
        <v>311</v>
      </c>
      <c r="P346" s="42" t="s">
        <v>293</v>
      </c>
      <c r="Q346" s="32"/>
      <c r="R346" s="43">
        <v>373526.3</v>
      </c>
      <c r="S346" s="44">
        <f t="shared" si="24"/>
        <v>373.52629999999999</v>
      </c>
      <c r="T346" s="43">
        <v>0</v>
      </c>
      <c r="U346" s="45">
        <f t="shared" si="25"/>
        <v>0</v>
      </c>
      <c r="V346" s="43">
        <v>0</v>
      </c>
      <c r="W346" s="36"/>
      <c r="X346" s="37"/>
      <c r="Y346" s="37"/>
      <c r="Z346" s="46">
        <f t="shared" si="26"/>
        <v>0</v>
      </c>
      <c r="AA346" s="57"/>
    </row>
    <row r="347" spans="1:27" ht="12.75" hidden="1" customHeight="1" x14ac:dyDescent="0.25">
      <c r="A347" s="27"/>
      <c r="B347" s="93" t="s">
        <v>294</v>
      </c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40">
        <v>7</v>
      </c>
      <c r="N347" s="40">
        <v>1</v>
      </c>
      <c r="O347" s="41" t="s">
        <v>311</v>
      </c>
      <c r="P347" s="42" t="s">
        <v>295</v>
      </c>
      <c r="Q347" s="32"/>
      <c r="R347" s="43">
        <v>373526.3</v>
      </c>
      <c r="S347" s="44">
        <f t="shared" si="24"/>
        <v>373.52629999999999</v>
      </c>
      <c r="T347" s="43">
        <v>0</v>
      </c>
      <c r="U347" s="45">
        <f t="shared" si="25"/>
        <v>0</v>
      </c>
      <c r="V347" s="43">
        <v>0</v>
      </c>
      <c r="W347" s="36"/>
      <c r="X347" s="37"/>
      <c r="Y347" s="37"/>
      <c r="Z347" s="46">
        <f t="shared" si="26"/>
        <v>0</v>
      </c>
      <c r="AA347" s="57"/>
    </row>
    <row r="348" spans="1:27" ht="12.75" hidden="1" customHeight="1" x14ac:dyDescent="0.25">
      <c r="A348" s="27"/>
      <c r="B348" s="93" t="s">
        <v>82</v>
      </c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40">
        <v>7</v>
      </c>
      <c r="N348" s="40">
        <v>1</v>
      </c>
      <c r="O348" s="41" t="s">
        <v>83</v>
      </c>
      <c r="P348" s="42"/>
      <c r="Q348" s="32"/>
      <c r="R348" s="43">
        <v>9609.7800000000007</v>
      </c>
      <c r="S348" s="44">
        <f t="shared" si="24"/>
        <v>9.6097800000000007</v>
      </c>
      <c r="T348" s="43">
        <v>0</v>
      </c>
      <c r="U348" s="45">
        <f t="shared" si="25"/>
        <v>0</v>
      </c>
      <c r="V348" s="43">
        <v>0</v>
      </c>
      <c r="W348" s="36"/>
      <c r="X348" s="37"/>
      <c r="Y348" s="37"/>
      <c r="Z348" s="46">
        <f t="shared" si="26"/>
        <v>0</v>
      </c>
      <c r="AA348" s="57"/>
    </row>
    <row r="349" spans="1:27" ht="23.25" hidden="1" customHeight="1" x14ac:dyDescent="0.25">
      <c r="A349" s="27"/>
      <c r="B349" s="93" t="s">
        <v>157</v>
      </c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40">
        <v>7</v>
      </c>
      <c r="N349" s="40">
        <v>1</v>
      </c>
      <c r="O349" s="41" t="s">
        <v>158</v>
      </c>
      <c r="P349" s="42"/>
      <c r="Q349" s="32"/>
      <c r="R349" s="43">
        <v>9609.7800000000007</v>
      </c>
      <c r="S349" s="44">
        <f t="shared" ref="S349:S412" si="27">R349/1000</f>
        <v>9.6097800000000007</v>
      </c>
      <c r="T349" s="43">
        <v>0</v>
      </c>
      <c r="U349" s="45">
        <f t="shared" ref="U349:U412" si="28">T349/1000</f>
        <v>0</v>
      </c>
      <c r="V349" s="43">
        <v>0</v>
      </c>
      <c r="W349" s="36"/>
      <c r="X349" s="37"/>
      <c r="Y349" s="37"/>
      <c r="Z349" s="46">
        <f t="shared" ref="Z349:Z412" si="29">V349/1000</f>
        <v>0</v>
      </c>
      <c r="AA349" s="57"/>
    </row>
    <row r="350" spans="1:27" ht="12.75" hidden="1" customHeight="1" x14ac:dyDescent="0.25">
      <c r="A350" s="27"/>
      <c r="B350" s="93" t="s">
        <v>159</v>
      </c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40">
        <v>7</v>
      </c>
      <c r="N350" s="40">
        <v>1</v>
      </c>
      <c r="O350" s="41" t="s">
        <v>160</v>
      </c>
      <c r="P350" s="42"/>
      <c r="Q350" s="32"/>
      <c r="R350" s="43">
        <v>9609.7800000000007</v>
      </c>
      <c r="S350" s="44">
        <f t="shared" si="27"/>
        <v>9.6097800000000007</v>
      </c>
      <c r="T350" s="43">
        <v>0</v>
      </c>
      <c r="U350" s="45">
        <f t="shared" si="28"/>
        <v>0</v>
      </c>
      <c r="V350" s="43">
        <v>0</v>
      </c>
      <c r="W350" s="36"/>
      <c r="X350" s="37"/>
      <c r="Y350" s="37"/>
      <c r="Z350" s="46">
        <f t="shared" si="29"/>
        <v>0</v>
      </c>
      <c r="AA350" s="57"/>
    </row>
    <row r="351" spans="1:27" ht="40.5" hidden="1" customHeight="1" x14ac:dyDescent="0.25">
      <c r="A351" s="27"/>
      <c r="B351" s="93" t="s">
        <v>292</v>
      </c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40">
        <v>7</v>
      </c>
      <c r="N351" s="40">
        <v>1</v>
      </c>
      <c r="O351" s="41" t="s">
        <v>160</v>
      </c>
      <c r="P351" s="42" t="s">
        <v>293</v>
      </c>
      <c r="Q351" s="32"/>
      <c r="R351" s="43">
        <v>9609.7800000000007</v>
      </c>
      <c r="S351" s="44">
        <f t="shared" si="27"/>
        <v>9.6097800000000007</v>
      </c>
      <c r="T351" s="43">
        <v>0</v>
      </c>
      <c r="U351" s="45">
        <f t="shared" si="28"/>
        <v>0</v>
      </c>
      <c r="V351" s="43">
        <v>0</v>
      </c>
      <c r="W351" s="36"/>
      <c r="X351" s="37"/>
      <c r="Y351" s="37"/>
      <c r="Z351" s="46">
        <f t="shared" si="29"/>
        <v>0</v>
      </c>
      <c r="AA351" s="57"/>
    </row>
    <row r="352" spans="1:27" ht="12.75" hidden="1" customHeight="1" x14ac:dyDescent="0.25">
      <c r="A352" s="27"/>
      <c r="B352" s="93" t="s">
        <v>294</v>
      </c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40">
        <v>7</v>
      </c>
      <c r="N352" s="40">
        <v>1</v>
      </c>
      <c r="O352" s="41" t="s">
        <v>160</v>
      </c>
      <c r="P352" s="42" t="s">
        <v>295</v>
      </c>
      <c r="Q352" s="32"/>
      <c r="R352" s="43">
        <v>9609.7800000000007</v>
      </c>
      <c r="S352" s="44">
        <f t="shared" si="27"/>
        <v>9.6097800000000007</v>
      </c>
      <c r="T352" s="43">
        <v>0</v>
      </c>
      <c r="U352" s="45">
        <f t="shared" si="28"/>
        <v>0</v>
      </c>
      <c r="V352" s="43">
        <v>0</v>
      </c>
      <c r="W352" s="36"/>
      <c r="X352" s="37"/>
      <c r="Y352" s="37"/>
      <c r="Z352" s="46">
        <f t="shared" si="29"/>
        <v>0</v>
      </c>
      <c r="AA352" s="57"/>
    </row>
    <row r="353" spans="1:27" ht="17.25" customHeight="1" x14ac:dyDescent="0.25">
      <c r="A353" s="27"/>
      <c r="B353" s="93" t="s">
        <v>312</v>
      </c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40">
        <v>7</v>
      </c>
      <c r="N353" s="40">
        <v>2</v>
      </c>
      <c r="O353" s="41"/>
      <c r="P353" s="42"/>
      <c r="Q353" s="32"/>
      <c r="R353" s="43">
        <v>305966475.58999997</v>
      </c>
      <c r="S353" s="44">
        <f t="shared" si="27"/>
        <v>305966.47558999999</v>
      </c>
      <c r="T353" s="43">
        <v>265921150</v>
      </c>
      <c r="U353" s="45">
        <f t="shared" si="28"/>
        <v>265921.15000000002</v>
      </c>
      <c r="V353" s="43">
        <v>275851400</v>
      </c>
      <c r="W353" s="36"/>
      <c r="X353" s="37"/>
      <c r="Y353" s="37"/>
      <c r="Z353" s="46">
        <f t="shared" si="29"/>
        <v>275851.40000000002</v>
      </c>
      <c r="AA353" s="57">
        <v>703615.8</v>
      </c>
    </row>
    <row r="354" spans="1:27" ht="34.5" hidden="1" customHeight="1" x14ac:dyDescent="0.25">
      <c r="A354" s="27"/>
      <c r="B354" s="93" t="s">
        <v>286</v>
      </c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40">
        <v>7</v>
      </c>
      <c r="N354" s="40">
        <v>2</v>
      </c>
      <c r="O354" s="41" t="s">
        <v>287</v>
      </c>
      <c r="P354" s="42"/>
      <c r="Q354" s="32"/>
      <c r="R354" s="43">
        <v>305200089.04000002</v>
      </c>
      <c r="S354" s="44">
        <f t="shared" si="27"/>
        <v>305200.08904000005</v>
      </c>
      <c r="T354" s="43">
        <v>265921150</v>
      </c>
      <c r="U354" s="45">
        <f t="shared" si="28"/>
        <v>265921.15000000002</v>
      </c>
      <c r="V354" s="43">
        <v>275851400</v>
      </c>
      <c r="W354" s="36"/>
      <c r="X354" s="37"/>
      <c r="Y354" s="37"/>
      <c r="Z354" s="46">
        <f t="shared" si="29"/>
        <v>275851.40000000002</v>
      </c>
      <c r="AA354" s="57"/>
    </row>
    <row r="355" spans="1:27" ht="34.5" hidden="1" customHeight="1" x14ac:dyDescent="0.25">
      <c r="A355" s="27"/>
      <c r="B355" s="93" t="s">
        <v>313</v>
      </c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40">
        <v>7</v>
      </c>
      <c r="N355" s="40">
        <v>2</v>
      </c>
      <c r="O355" s="41" t="s">
        <v>314</v>
      </c>
      <c r="P355" s="42"/>
      <c r="Q355" s="32"/>
      <c r="R355" s="43">
        <v>298340885.07999998</v>
      </c>
      <c r="S355" s="44">
        <f t="shared" si="27"/>
        <v>298340.88507999998</v>
      </c>
      <c r="T355" s="43">
        <v>265921150</v>
      </c>
      <c r="U355" s="45">
        <f t="shared" si="28"/>
        <v>265921.15000000002</v>
      </c>
      <c r="V355" s="43">
        <v>275851400</v>
      </c>
      <c r="W355" s="36"/>
      <c r="X355" s="37"/>
      <c r="Y355" s="37"/>
      <c r="Z355" s="46">
        <f t="shared" si="29"/>
        <v>275851.40000000002</v>
      </c>
      <c r="AA355" s="57"/>
    </row>
    <row r="356" spans="1:27" ht="34.5" hidden="1" customHeight="1" x14ac:dyDescent="0.25">
      <c r="A356" s="27"/>
      <c r="B356" s="93" t="s">
        <v>290</v>
      </c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40">
        <v>7</v>
      </c>
      <c r="N356" s="40">
        <v>2</v>
      </c>
      <c r="O356" s="41" t="s">
        <v>315</v>
      </c>
      <c r="P356" s="42"/>
      <c r="Q356" s="32"/>
      <c r="R356" s="43">
        <v>38976992.299999997</v>
      </c>
      <c r="S356" s="44">
        <f t="shared" si="27"/>
        <v>38976.992299999998</v>
      </c>
      <c r="T356" s="43">
        <v>33537100</v>
      </c>
      <c r="U356" s="45">
        <f t="shared" si="28"/>
        <v>33537.1</v>
      </c>
      <c r="V356" s="43">
        <v>36206250</v>
      </c>
      <c r="W356" s="36"/>
      <c r="X356" s="37"/>
      <c r="Y356" s="37"/>
      <c r="Z356" s="46">
        <f t="shared" si="29"/>
        <v>36206.25</v>
      </c>
      <c r="AA356" s="57"/>
    </row>
    <row r="357" spans="1:27" ht="34.5" hidden="1" customHeight="1" x14ac:dyDescent="0.25">
      <c r="A357" s="27"/>
      <c r="B357" s="93" t="s">
        <v>292</v>
      </c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40">
        <v>7</v>
      </c>
      <c r="N357" s="40">
        <v>2</v>
      </c>
      <c r="O357" s="41" t="s">
        <v>315</v>
      </c>
      <c r="P357" s="42" t="s">
        <v>293</v>
      </c>
      <c r="Q357" s="32"/>
      <c r="R357" s="43">
        <v>38976992.299999997</v>
      </c>
      <c r="S357" s="44">
        <f t="shared" si="27"/>
        <v>38976.992299999998</v>
      </c>
      <c r="T357" s="43">
        <v>33537100</v>
      </c>
      <c r="U357" s="45">
        <f t="shared" si="28"/>
        <v>33537.1</v>
      </c>
      <c r="V357" s="43">
        <v>36206250</v>
      </c>
      <c r="W357" s="36"/>
      <c r="X357" s="37"/>
      <c r="Y357" s="37"/>
      <c r="Z357" s="46">
        <f t="shared" si="29"/>
        <v>36206.25</v>
      </c>
      <c r="AA357" s="57"/>
    </row>
    <row r="358" spans="1:27" ht="12.75" hidden="1" customHeight="1" x14ac:dyDescent="0.25">
      <c r="A358" s="27"/>
      <c r="B358" s="93" t="s">
        <v>316</v>
      </c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40">
        <v>7</v>
      </c>
      <c r="N358" s="40">
        <v>2</v>
      </c>
      <c r="O358" s="41" t="s">
        <v>315</v>
      </c>
      <c r="P358" s="42" t="s">
        <v>317</v>
      </c>
      <c r="Q358" s="32"/>
      <c r="R358" s="43">
        <v>38976992.299999997</v>
      </c>
      <c r="S358" s="44">
        <f t="shared" si="27"/>
        <v>38976.992299999998</v>
      </c>
      <c r="T358" s="43">
        <v>33537100</v>
      </c>
      <c r="U358" s="45">
        <f t="shared" si="28"/>
        <v>33537.1</v>
      </c>
      <c r="V358" s="43">
        <v>36206250</v>
      </c>
      <c r="W358" s="36"/>
      <c r="X358" s="37"/>
      <c r="Y358" s="37"/>
      <c r="Z358" s="46">
        <f t="shared" si="29"/>
        <v>36206.25</v>
      </c>
      <c r="AA358" s="57"/>
    </row>
    <row r="359" spans="1:27" ht="34.5" hidden="1" customHeight="1" x14ac:dyDescent="0.25">
      <c r="A359" s="27"/>
      <c r="B359" s="93" t="s">
        <v>296</v>
      </c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40">
        <v>7</v>
      </c>
      <c r="N359" s="40">
        <v>2</v>
      </c>
      <c r="O359" s="41" t="s">
        <v>318</v>
      </c>
      <c r="P359" s="42"/>
      <c r="Q359" s="32"/>
      <c r="R359" s="43">
        <v>1925059.38</v>
      </c>
      <c r="S359" s="44">
        <f t="shared" si="27"/>
        <v>1925.0593799999999</v>
      </c>
      <c r="T359" s="43">
        <v>0</v>
      </c>
      <c r="U359" s="45">
        <f t="shared" si="28"/>
        <v>0</v>
      </c>
      <c r="V359" s="43">
        <v>0</v>
      </c>
      <c r="W359" s="36"/>
      <c r="X359" s="37"/>
      <c r="Y359" s="37"/>
      <c r="Z359" s="46">
        <f t="shared" si="29"/>
        <v>0</v>
      </c>
      <c r="AA359" s="57"/>
    </row>
    <row r="360" spans="1:27" ht="34.5" hidden="1" customHeight="1" x14ac:dyDescent="0.25">
      <c r="A360" s="27"/>
      <c r="B360" s="93" t="s">
        <v>292</v>
      </c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40">
        <v>7</v>
      </c>
      <c r="N360" s="40">
        <v>2</v>
      </c>
      <c r="O360" s="41" t="s">
        <v>318</v>
      </c>
      <c r="P360" s="42" t="s">
        <v>293</v>
      </c>
      <c r="Q360" s="32"/>
      <c r="R360" s="43">
        <v>1925059.38</v>
      </c>
      <c r="S360" s="44">
        <f t="shared" si="27"/>
        <v>1925.0593799999999</v>
      </c>
      <c r="T360" s="43">
        <v>0</v>
      </c>
      <c r="U360" s="45">
        <f t="shared" si="28"/>
        <v>0</v>
      </c>
      <c r="V360" s="43">
        <v>0</v>
      </c>
      <c r="W360" s="36"/>
      <c r="X360" s="37"/>
      <c r="Y360" s="37"/>
      <c r="Z360" s="46">
        <f t="shared" si="29"/>
        <v>0</v>
      </c>
      <c r="AA360" s="57"/>
    </row>
    <row r="361" spans="1:27" ht="12.75" hidden="1" customHeight="1" x14ac:dyDescent="0.25">
      <c r="A361" s="27"/>
      <c r="B361" s="93" t="s">
        <v>316</v>
      </c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40">
        <v>7</v>
      </c>
      <c r="N361" s="40">
        <v>2</v>
      </c>
      <c r="O361" s="41" t="s">
        <v>318</v>
      </c>
      <c r="P361" s="42" t="s">
        <v>317</v>
      </c>
      <c r="Q361" s="32"/>
      <c r="R361" s="43">
        <v>1925059.38</v>
      </c>
      <c r="S361" s="44">
        <f t="shared" si="27"/>
        <v>1925.0593799999999</v>
      </c>
      <c r="T361" s="43">
        <v>0</v>
      </c>
      <c r="U361" s="45">
        <f t="shared" si="28"/>
        <v>0</v>
      </c>
      <c r="V361" s="43">
        <v>0</v>
      </c>
      <c r="W361" s="36"/>
      <c r="X361" s="37"/>
      <c r="Y361" s="37"/>
      <c r="Z361" s="46">
        <f t="shared" si="29"/>
        <v>0</v>
      </c>
      <c r="AA361" s="57"/>
    </row>
    <row r="362" spans="1:27" ht="34.5" hidden="1" customHeight="1" x14ac:dyDescent="0.25">
      <c r="A362" s="27"/>
      <c r="B362" s="93" t="s">
        <v>298</v>
      </c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40">
        <v>7</v>
      </c>
      <c r="N362" s="40">
        <v>2</v>
      </c>
      <c r="O362" s="41" t="s">
        <v>319</v>
      </c>
      <c r="P362" s="42"/>
      <c r="Q362" s="32"/>
      <c r="R362" s="43">
        <v>22863</v>
      </c>
      <c r="S362" s="44">
        <f t="shared" si="27"/>
        <v>22.863</v>
      </c>
      <c r="T362" s="43">
        <v>18050</v>
      </c>
      <c r="U362" s="45">
        <f t="shared" si="28"/>
        <v>18.05</v>
      </c>
      <c r="V362" s="43">
        <v>19250</v>
      </c>
      <c r="W362" s="36"/>
      <c r="X362" s="37"/>
      <c r="Y362" s="37"/>
      <c r="Z362" s="46">
        <f t="shared" si="29"/>
        <v>19.25</v>
      </c>
      <c r="AA362" s="57"/>
    </row>
    <row r="363" spans="1:27" ht="34.5" hidden="1" customHeight="1" x14ac:dyDescent="0.25">
      <c r="A363" s="27"/>
      <c r="B363" s="93" t="s">
        <v>292</v>
      </c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40">
        <v>7</v>
      </c>
      <c r="N363" s="40">
        <v>2</v>
      </c>
      <c r="O363" s="41" t="s">
        <v>319</v>
      </c>
      <c r="P363" s="42" t="s">
        <v>293</v>
      </c>
      <c r="Q363" s="32"/>
      <c r="R363" s="43">
        <v>22863</v>
      </c>
      <c r="S363" s="44">
        <f t="shared" si="27"/>
        <v>22.863</v>
      </c>
      <c r="T363" s="43">
        <v>18050</v>
      </c>
      <c r="U363" s="45">
        <f t="shared" si="28"/>
        <v>18.05</v>
      </c>
      <c r="V363" s="43">
        <v>19250</v>
      </c>
      <c r="W363" s="36"/>
      <c r="X363" s="37"/>
      <c r="Y363" s="37"/>
      <c r="Z363" s="46">
        <f t="shared" si="29"/>
        <v>19.25</v>
      </c>
      <c r="AA363" s="57"/>
    </row>
    <row r="364" spans="1:27" ht="12.75" hidden="1" customHeight="1" x14ac:dyDescent="0.25">
      <c r="A364" s="27"/>
      <c r="B364" s="93" t="s">
        <v>316</v>
      </c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40">
        <v>7</v>
      </c>
      <c r="N364" s="40">
        <v>2</v>
      </c>
      <c r="O364" s="41" t="s">
        <v>319</v>
      </c>
      <c r="P364" s="42" t="s">
        <v>317</v>
      </c>
      <c r="Q364" s="32"/>
      <c r="R364" s="43">
        <v>22863</v>
      </c>
      <c r="S364" s="44">
        <f t="shared" si="27"/>
        <v>22.863</v>
      </c>
      <c r="T364" s="43">
        <v>18050</v>
      </c>
      <c r="U364" s="45">
        <f t="shared" si="28"/>
        <v>18.05</v>
      </c>
      <c r="V364" s="43">
        <v>19250</v>
      </c>
      <c r="W364" s="36"/>
      <c r="X364" s="37"/>
      <c r="Y364" s="37"/>
      <c r="Z364" s="46">
        <f t="shared" si="29"/>
        <v>19.25</v>
      </c>
      <c r="AA364" s="57"/>
    </row>
    <row r="365" spans="1:27" ht="63" hidden="1" customHeight="1" x14ac:dyDescent="0.25">
      <c r="A365" s="27"/>
      <c r="B365" s="93" t="s">
        <v>302</v>
      </c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40">
        <v>7</v>
      </c>
      <c r="N365" s="40">
        <v>2</v>
      </c>
      <c r="O365" s="41" t="s">
        <v>320</v>
      </c>
      <c r="P365" s="42"/>
      <c r="Q365" s="32"/>
      <c r="R365" s="43">
        <v>417270.4</v>
      </c>
      <c r="S365" s="44">
        <f t="shared" si="27"/>
        <v>417.2704</v>
      </c>
      <c r="T365" s="43">
        <v>449200</v>
      </c>
      <c r="U365" s="45">
        <f t="shared" si="28"/>
        <v>449.2</v>
      </c>
      <c r="V365" s="43">
        <v>449200</v>
      </c>
      <c r="W365" s="36"/>
      <c r="X365" s="37"/>
      <c r="Y365" s="37"/>
      <c r="Z365" s="46">
        <f t="shared" si="29"/>
        <v>449.2</v>
      </c>
      <c r="AA365" s="57"/>
    </row>
    <row r="366" spans="1:27" ht="40.5" hidden="1" customHeight="1" x14ac:dyDescent="0.25">
      <c r="A366" s="27"/>
      <c r="B366" s="93" t="s">
        <v>292</v>
      </c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40">
        <v>7</v>
      </c>
      <c r="N366" s="40">
        <v>2</v>
      </c>
      <c r="O366" s="41" t="s">
        <v>320</v>
      </c>
      <c r="P366" s="42" t="s">
        <v>293</v>
      </c>
      <c r="Q366" s="32"/>
      <c r="R366" s="43">
        <v>417270.4</v>
      </c>
      <c r="S366" s="44">
        <f t="shared" si="27"/>
        <v>417.2704</v>
      </c>
      <c r="T366" s="43">
        <v>449200</v>
      </c>
      <c r="U366" s="45">
        <f t="shared" si="28"/>
        <v>449.2</v>
      </c>
      <c r="V366" s="43">
        <v>449200</v>
      </c>
      <c r="W366" s="36"/>
      <c r="X366" s="37"/>
      <c r="Y366" s="37"/>
      <c r="Z366" s="46">
        <f t="shared" si="29"/>
        <v>449.2</v>
      </c>
      <c r="AA366" s="57"/>
    </row>
    <row r="367" spans="1:27" ht="12.75" hidden="1" customHeight="1" x14ac:dyDescent="0.25">
      <c r="A367" s="27"/>
      <c r="B367" s="93" t="s">
        <v>316</v>
      </c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40">
        <v>7</v>
      </c>
      <c r="N367" s="40">
        <v>2</v>
      </c>
      <c r="O367" s="41" t="s">
        <v>320</v>
      </c>
      <c r="P367" s="42" t="s">
        <v>317</v>
      </c>
      <c r="Q367" s="32"/>
      <c r="R367" s="43">
        <v>417270.4</v>
      </c>
      <c r="S367" s="44">
        <f t="shared" si="27"/>
        <v>417.2704</v>
      </c>
      <c r="T367" s="43">
        <v>449200</v>
      </c>
      <c r="U367" s="45">
        <f t="shared" si="28"/>
        <v>449.2</v>
      </c>
      <c r="V367" s="43">
        <v>449200</v>
      </c>
      <c r="W367" s="36"/>
      <c r="X367" s="37"/>
      <c r="Y367" s="37"/>
      <c r="Z367" s="46">
        <f t="shared" si="29"/>
        <v>449.2</v>
      </c>
      <c r="AA367" s="57"/>
    </row>
    <row r="368" spans="1:27" ht="34.5" hidden="1" customHeight="1" x14ac:dyDescent="0.25">
      <c r="A368" s="27"/>
      <c r="B368" s="93" t="s">
        <v>321</v>
      </c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40">
        <v>7</v>
      </c>
      <c r="N368" s="40">
        <v>2</v>
      </c>
      <c r="O368" s="41" t="s">
        <v>322</v>
      </c>
      <c r="P368" s="42"/>
      <c r="Q368" s="32"/>
      <c r="R368" s="43">
        <v>252318900</v>
      </c>
      <c r="S368" s="44">
        <f t="shared" si="27"/>
        <v>252318.9</v>
      </c>
      <c r="T368" s="43">
        <v>226820000</v>
      </c>
      <c r="U368" s="45">
        <f t="shared" si="28"/>
        <v>226820</v>
      </c>
      <c r="V368" s="43">
        <v>233978300</v>
      </c>
      <c r="W368" s="36"/>
      <c r="X368" s="37"/>
      <c r="Y368" s="37"/>
      <c r="Z368" s="46">
        <f t="shared" si="29"/>
        <v>233978.3</v>
      </c>
      <c r="AA368" s="57"/>
    </row>
    <row r="369" spans="1:27" ht="34.5" hidden="1" customHeight="1" x14ac:dyDescent="0.25">
      <c r="A369" s="27"/>
      <c r="B369" s="93" t="s">
        <v>292</v>
      </c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40">
        <v>7</v>
      </c>
      <c r="N369" s="40">
        <v>2</v>
      </c>
      <c r="O369" s="41" t="s">
        <v>322</v>
      </c>
      <c r="P369" s="42" t="s">
        <v>293</v>
      </c>
      <c r="Q369" s="32"/>
      <c r="R369" s="43">
        <v>252318900</v>
      </c>
      <c r="S369" s="44">
        <f t="shared" si="27"/>
        <v>252318.9</v>
      </c>
      <c r="T369" s="43">
        <v>226820000</v>
      </c>
      <c r="U369" s="45">
        <f t="shared" si="28"/>
        <v>226820</v>
      </c>
      <c r="V369" s="43">
        <v>233978300</v>
      </c>
      <c r="W369" s="36"/>
      <c r="X369" s="37"/>
      <c r="Y369" s="37"/>
      <c r="Z369" s="46">
        <f t="shared" si="29"/>
        <v>233978.3</v>
      </c>
      <c r="AA369" s="57"/>
    </row>
    <row r="370" spans="1:27" ht="12.75" hidden="1" customHeight="1" x14ac:dyDescent="0.25">
      <c r="A370" s="27"/>
      <c r="B370" s="93" t="s">
        <v>316</v>
      </c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40">
        <v>7</v>
      </c>
      <c r="N370" s="40">
        <v>2</v>
      </c>
      <c r="O370" s="41" t="s">
        <v>322</v>
      </c>
      <c r="P370" s="42" t="s">
        <v>317</v>
      </c>
      <c r="Q370" s="32"/>
      <c r="R370" s="43">
        <v>252318900</v>
      </c>
      <c r="S370" s="44">
        <f t="shared" si="27"/>
        <v>252318.9</v>
      </c>
      <c r="T370" s="43">
        <v>226820000</v>
      </c>
      <c r="U370" s="45">
        <f t="shared" si="28"/>
        <v>226820</v>
      </c>
      <c r="V370" s="43">
        <v>233978300</v>
      </c>
      <c r="W370" s="36"/>
      <c r="X370" s="37"/>
      <c r="Y370" s="37"/>
      <c r="Z370" s="46">
        <f t="shared" si="29"/>
        <v>233978.3</v>
      </c>
      <c r="AA370" s="57"/>
    </row>
    <row r="371" spans="1:27" ht="63.75" hidden="1" customHeight="1" x14ac:dyDescent="0.25">
      <c r="A371" s="27"/>
      <c r="B371" s="93" t="s">
        <v>323</v>
      </c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40">
        <v>7</v>
      </c>
      <c r="N371" s="40">
        <v>2</v>
      </c>
      <c r="O371" s="41" t="s">
        <v>324</v>
      </c>
      <c r="P371" s="42"/>
      <c r="Q371" s="32"/>
      <c r="R371" s="43">
        <v>4679800</v>
      </c>
      <c r="S371" s="44">
        <f t="shared" si="27"/>
        <v>4679.8</v>
      </c>
      <c r="T371" s="43">
        <v>5096800</v>
      </c>
      <c r="U371" s="45">
        <f t="shared" si="28"/>
        <v>5096.8</v>
      </c>
      <c r="V371" s="43">
        <v>5198400</v>
      </c>
      <c r="W371" s="36"/>
      <c r="X371" s="37"/>
      <c r="Y371" s="37"/>
      <c r="Z371" s="46">
        <f t="shared" si="29"/>
        <v>5198.3999999999996</v>
      </c>
      <c r="AA371" s="57"/>
    </row>
    <row r="372" spans="1:27" ht="41.25" hidden="1" customHeight="1" x14ac:dyDescent="0.25">
      <c r="A372" s="27"/>
      <c r="B372" s="93" t="s">
        <v>292</v>
      </c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40">
        <v>7</v>
      </c>
      <c r="N372" s="40">
        <v>2</v>
      </c>
      <c r="O372" s="41" t="s">
        <v>324</v>
      </c>
      <c r="P372" s="42" t="s">
        <v>293</v>
      </c>
      <c r="Q372" s="32"/>
      <c r="R372" s="43">
        <v>4679800</v>
      </c>
      <c r="S372" s="44">
        <f t="shared" si="27"/>
        <v>4679.8</v>
      </c>
      <c r="T372" s="43">
        <v>5096800</v>
      </c>
      <c r="U372" s="45">
        <f t="shared" si="28"/>
        <v>5096.8</v>
      </c>
      <c r="V372" s="43">
        <v>5198400</v>
      </c>
      <c r="W372" s="36"/>
      <c r="X372" s="37"/>
      <c r="Y372" s="37"/>
      <c r="Z372" s="46">
        <f t="shared" si="29"/>
        <v>5198.3999999999996</v>
      </c>
      <c r="AA372" s="57"/>
    </row>
    <row r="373" spans="1:27" ht="12.75" hidden="1" customHeight="1" x14ac:dyDescent="0.25">
      <c r="A373" s="27"/>
      <c r="B373" s="93" t="s">
        <v>316</v>
      </c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40">
        <v>7</v>
      </c>
      <c r="N373" s="40">
        <v>2</v>
      </c>
      <c r="O373" s="41" t="s">
        <v>324</v>
      </c>
      <c r="P373" s="42" t="s">
        <v>317</v>
      </c>
      <c r="Q373" s="32"/>
      <c r="R373" s="43">
        <v>4679800</v>
      </c>
      <c r="S373" s="44">
        <f t="shared" si="27"/>
        <v>4679.8</v>
      </c>
      <c r="T373" s="43">
        <v>5096800</v>
      </c>
      <c r="U373" s="45">
        <f t="shared" si="28"/>
        <v>5096.8</v>
      </c>
      <c r="V373" s="43">
        <v>5198400</v>
      </c>
      <c r="W373" s="36"/>
      <c r="X373" s="37"/>
      <c r="Y373" s="37"/>
      <c r="Z373" s="46">
        <f t="shared" si="29"/>
        <v>5198.3999999999996</v>
      </c>
      <c r="AA373" s="57"/>
    </row>
    <row r="374" spans="1:27" ht="34.5" hidden="1" customHeight="1" x14ac:dyDescent="0.25">
      <c r="A374" s="27"/>
      <c r="B374" s="93" t="s">
        <v>325</v>
      </c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40">
        <v>7</v>
      </c>
      <c r="N374" s="40">
        <v>2</v>
      </c>
      <c r="O374" s="41" t="s">
        <v>326</v>
      </c>
      <c r="P374" s="42"/>
      <c r="Q374" s="32"/>
      <c r="R374" s="43">
        <v>40000</v>
      </c>
      <c r="S374" s="44">
        <f t="shared" si="27"/>
        <v>40</v>
      </c>
      <c r="T374" s="43">
        <v>0</v>
      </c>
      <c r="U374" s="45">
        <f t="shared" si="28"/>
        <v>0</v>
      </c>
      <c r="V374" s="43">
        <v>0</v>
      </c>
      <c r="W374" s="36"/>
      <c r="X374" s="37"/>
      <c r="Y374" s="37"/>
      <c r="Z374" s="46">
        <f t="shared" si="29"/>
        <v>0</v>
      </c>
      <c r="AA374" s="57"/>
    </row>
    <row r="375" spans="1:27" ht="34.5" hidden="1" customHeight="1" x14ac:dyDescent="0.25">
      <c r="A375" s="27"/>
      <c r="B375" s="93" t="s">
        <v>265</v>
      </c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40">
        <v>7</v>
      </c>
      <c r="N375" s="40">
        <v>2</v>
      </c>
      <c r="O375" s="41" t="s">
        <v>327</v>
      </c>
      <c r="P375" s="42"/>
      <c r="Q375" s="32"/>
      <c r="R375" s="43">
        <v>40000</v>
      </c>
      <c r="S375" s="44">
        <f t="shared" si="27"/>
        <v>40</v>
      </c>
      <c r="T375" s="43">
        <v>0</v>
      </c>
      <c r="U375" s="45">
        <f t="shared" si="28"/>
        <v>0</v>
      </c>
      <c r="V375" s="43">
        <v>0</v>
      </c>
      <c r="W375" s="36"/>
      <c r="X375" s="37"/>
      <c r="Y375" s="37"/>
      <c r="Z375" s="46">
        <f t="shared" si="29"/>
        <v>0</v>
      </c>
      <c r="AA375" s="57"/>
    </row>
    <row r="376" spans="1:27" ht="34.5" hidden="1" customHeight="1" x14ac:dyDescent="0.25">
      <c r="A376" s="27"/>
      <c r="B376" s="93" t="s">
        <v>292</v>
      </c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40">
        <v>7</v>
      </c>
      <c r="N376" s="40">
        <v>2</v>
      </c>
      <c r="O376" s="41" t="s">
        <v>327</v>
      </c>
      <c r="P376" s="42" t="s">
        <v>293</v>
      </c>
      <c r="Q376" s="32"/>
      <c r="R376" s="43">
        <v>40000</v>
      </c>
      <c r="S376" s="44">
        <f t="shared" si="27"/>
        <v>40</v>
      </c>
      <c r="T376" s="43">
        <v>0</v>
      </c>
      <c r="U376" s="45">
        <f t="shared" si="28"/>
        <v>0</v>
      </c>
      <c r="V376" s="43">
        <v>0</v>
      </c>
      <c r="W376" s="36"/>
      <c r="X376" s="37"/>
      <c r="Y376" s="37"/>
      <c r="Z376" s="46">
        <f t="shared" si="29"/>
        <v>0</v>
      </c>
      <c r="AA376" s="57"/>
    </row>
    <row r="377" spans="1:27" ht="12.75" hidden="1" customHeight="1" x14ac:dyDescent="0.25">
      <c r="A377" s="27"/>
      <c r="B377" s="93" t="s">
        <v>316</v>
      </c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40">
        <v>7</v>
      </c>
      <c r="N377" s="40">
        <v>2</v>
      </c>
      <c r="O377" s="41" t="s">
        <v>327</v>
      </c>
      <c r="P377" s="42" t="s">
        <v>317</v>
      </c>
      <c r="Q377" s="32"/>
      <c r="R377" s="43">
        <v>40000</v>
      </c>
      <c r="S377" s="44">
        <f t="shared" si="27"/>
        <v>40</v>
      </c>
      <c r="T377" s="43">
        <v>0</v>
      </c>
      <c r="U377" s="45">
        <f t="shared" si="28"/>
        <v>0</v>
      </c>
      <c r="V377" s="43">
        <v>0</v>
      </c>
      <c r="W377" s="36"/>
      <c r="X377" s="37"/>
      <c r="Y377" s="37"/>
      <c r="Z377" s="46">
        <f t="shared" si="29"/>
        <v>0</v>
      </c>
      <c r="AA377" s="57"/>
    </row>
    <row r="378" spans="1:27" ht="45.75" hidden="1" customHeight="1" x14ac:dyDescent="0.25">
      <c r="A378" s="27"/>
      <c r="B378" s="93" t="s">
        <v>304</v>
      </c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40">
        <v>7</v>
      </c>
      <c r="N378" s="40">
        <v>2</v>
      </c>
      <c r="O378" s="41" t="s">
        <v>305</v>
      </c>
      <c r="P378" s="42"/>
      <c r="Q378" s="32"/>
      <c r="R378" s="43">
        <v>3434479.96</v>
      </c>
      <c r="S378" s="44">
        <f t="shared" si="27"/>
        <v>3434.4799600000001</v>
      </c>
      <c r="T378" s="43">
        <v>0</v>
      </c>
      <c r="U378" s="45">
        <f t="shared" si="28"/>
        <v>0</v>
      </c>
      <c r="V378" s="43">
        <v>0</v>
      </c>
      <c r="W378" s="36"/>
      <c r="X378" s="37"/>
      <c r="Y378" s="37"/>
      <c r="Z378" s="46">
        <f t="shared" si="29"/>
        <v>0</v>
      </c>
      <c r="AA378" s="57"/>
    </row>
    <row r="379" spans="1:27" ht="34.5" hidden="1" customHeight="1" x14ac:dyDescent="0.25">
      <c r="A379" s="27"/>
      <c r="B379" s="93" t="s">
        <v>306</v>
      </c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40">
        <v>7</v>
      </c>
      <c r="N379" s="40">
        <v>2</v>
      </c>
      <c r="O379" s="41" t="s">
        <v>307</v>
      </c>
      <c r="P379" s="42"/>
      <c r="Q379" s="32"/>
      <c r="R379" s="43">
        <v>3434479.96</v>
      </c>
      <c r="S379" s="44">
        <f t="shared" si="27"/>
        <v>3434.4799600000001</v>
      </c>
      <c r="T379" s="43">
        <v>0</v>
      </c>
      <c r="U379" s="45">
        <f t="shared" si="28"/>
        <v>0</v>
      </c>
      <c r="V379" s="43">
        <v>0</v>
      </c>
      <c r="W379" s="36"/>
      <c r="X379" s="37"/>
      <c r="Y379" s="37"/>
      <c r="Z379" s="46">
        <f t="shared" si="29"/>
        <v>0</v>
      </c>
      <c r="AA379" s="57"/>
    </row>
    <row r="380" spans="1:27" ht="34.5" hidden="1" customHeight="1" x14ac:dyDescent="0.25">
      <c r="A380" s="27"/>
      <c r="B380" s="93" t="s">
        <v>292</v>
      </c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40">
        <v>7</v>
      </c>
      <c r="N380" s="40">
        <v>2</v>
      </c>
      <c r="O380" s="41" t="s">
        <v>307</v>
      </c>
      <c r="P380" s="42" t="s">
        <v>293</v>
      </c>
      <c r="Q380" s="32"/>
      <c r="R380" s="43">
        <v>3434479.96</v>
      </c>
      <c r="S380" s="44">
        <f t="shared" si="27"/>
        <v>3434.4799600000001</v>
      </c>
      <c r="T380" s="43">
        <v>0</v>
      </c>
      <c r="U380" s="45">
        <f t="shared" si="28"/>
        <v>0</v>
      </c>
      <c r="V380" s="43">
        <v>0</v>
      </c>
      <c r="W380" s="36"/>
      <c r="X380" s="37"/>
      <c r="Y380" s="37"/>
      <c r="Z380" s="46">
        <f t="shared" si="29"/>
        <v>0</v>
      </c>
      <c r="AA380" s="57"/>
    </row>
    <row r="381" spans="1:27" ht="12.75" hidden="1" customHeight="1" x14ac:dyDescent="0.25">
      <c r="A381" s="27"/>
      <c r="B381" s="93" t="s">
        <v>316</v>
      </c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40">
        <v>7</v>
      </c>
      <c r="N381" s="40">
        <v>2</v>
      </c>
      <c r="O381" s="41" t="s">
        <v>307</v>
      </c>
      <c r="P381" s="42" t="s">
        <v>317</v>
      </c>
      <c r="Q381" s="32"/>
      <c r="R381" s="43">
        <v>3434479.96</v>
      </c>
      <c r="S381" s="44">
        <f t="shared" si="27"/>
        <v>3434.4799600000001</v>
      </c>
      <c r="T381" s="43">
        <v>0</v>
      </c>
      <c r="U381" s="45">
        <f t="shared" si="28"/>
        <v>0</v>
      </c>
      <c r="V381" s="43">
        <v>0</v>
      </c>
      <c r="W381" s="36"/>
      <c r="X381" s="37"/>
      <c r="Y381" s="37"/>
      <c r="Z381" s="46">
        <f t="shared" si="29"/>
        <v>0</v>
      </c>
      <c r="AA381" s="57"/>
    </row>
    <row r="382" spans="1:27" ht="45.75" hidden="1" customHeight="1" x14ac:dyDescent="0.25">
      <c r="A382" s="27"/>
      <c r="B382" s="93" t="s">
        <v>328</v>
      </c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40">
        <v>7</v>
      </c>
      <c r="N382" s="40">
        <v>2</v>
      </c>
      <c r="O382" s="41" t="s">
        <v>329</v>
      </c>
      <c r="P382" s="42"/>
      <c r="Q382" s="32"/>
      <c r="R382" s="43">
        <v>3384724</v>
      </c>
      <c r="S382" s="44">
        <f t="shared" si="27"/>
        <v>3384.7240000000002</v>
      </c>
      <c r="T382" s="43">
        <v>0</v>
      </c>
      <c r="U382" s="45">
        <f t="shared" si="28"/>
        <v>0</v>
      </c>
      <c r="V382" s="43">
        <v>0</v>
      </c>
      <c r="W382" s="36"/>
      <c r="X382" s="37"/>
      <c r="Y382" s="37"/>
      <c r="Z382" s="46">
        <f t="shared" si="29"/>
        <v>0</v>
      </c>
      <c r="AA382" s="57"/>
    </row>
    <row r="383" spans="1:27" ht="34.5" hidden="1" customHeight="1" x14ac:dyDescent="0.25">
      <c r="A383" s="27"/>
      <c r="B383" s="93" t="s">
        <v>296</v>
      </c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40">
        <v>7</v>
      </c>
      <c r="N383" s="40">
        <v>2</v>
      </c>
      <c r="O383" s="41" t="s">
        <v>330</v>
      </c>
      <c r="P383" s="42"/>
      <c r="Q383" s="32"/>
      <c r="R383" s="43">
        <v>3384724</v>
      </c>
      <c r="S383" s="44">
        <f t="shared" si="27"/>
        <v>3384.7240000000002</v>
      </c>
      <c r="T383" s="43">
        <v>0</v>
      </c>
      <c r="U383" s="45">
        <f t="shared" si="28"/>
        <v>0</v>
      </c>
      <c r="V383" s="43">
        <v>0</v>
      </c>
      <c r="W383" s="36"/>
      <c r="X383" s="37"/>
      <c r="Y383" s="37"/>
      <c r="Z383" s="46">
        <f t="shared" si="29"/>
        <v>0</v>
      </c>
      <c r="AA383" s="57"/>
    </row>
    <row r="384" spans="1:27" ht="34.5" hidden="1" customHeight="1" x14ac:dyDescent="0.25">
      <c r="A384" s="27"/>
      <c r="B384" s="93" t="s">
        <v>292</v>
      </c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40">
        <v>7</v>
      </c>
      <c r="N384" s="40">
        <v>2</v>
      </c>
      <c r="O384" s="41" t="s">
        <v>330</v>
      </c>
      <c r="P384" s="42" t="s">
        <v>293</v>
      </c>
      <c r="Q384" s="32"/>
      <c r="R384" s="43">
        <v>3384724</v>
      </c>
      <c r="S384" s="44">
        <f t="shared" si="27"/>
        <v>3384.7240000000002</v>
      </c>
      <c r="T384" s="43">
        <v>0</v>
      </c>
      <c r="U384" s="45">
        <f t="shared" si="28"/>
        <v>0</v>
      </c>
      <c r="V384" s="43">
        <v>0</v>
      </c>
      <c r="W384" s="36"/>
      <c r="X384" s="37"/>
      <c r="Y384" s="37"/>
      <c r="Z384" s="46">
        <f t="shared" si="29"/>
        <v>0</v>
      </c>
      <c r="AA384" s="57"/>
    </row>
    <row r="385" spans="1:27" ht="12.75" hidden="1" customHeight="1" x14ac:dyDescent="0.25">
      <c r="A385" s="27"/>
      <c r="B385" s="93" t="s">
        <v>316</v>
      </c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40">
        <v>7</v>
      </c>
      <c r="N385" s="40">
        <v>2</v>
      </c>
      <c r="O385" s="41" t="s">
        <v>330</v>
      </c>
      <c r="P385" s="42" t="s">
        <v>317</v>
      </c>
      <c r="Q385" s="32"/>
      <c r="R385" s="43">
        <v>3384724</v>
      </c>
      <c r="S385" s="44">
        <f t="shared" si="27"/>
        <v>3384.7240000000002</v>
      </c>
      <c r="T385" s="43">
        <v>0</v>
      </c>
      <c r="U385" s="45">
        <f t="shared" si="28"/>
        <v>0</v>
      </c>
      <c r="V385" s="43">
        <v>0</v>
      </c>
      <c r="W385" s="36"/>
      <c r="X385" s="37"/>
      <c r="Y385" s="37"/>
      <c r="Z385" s="46">
        <f t="shared" si="29"/>
        <v>0</v>
      </c>
      <c r="AA385" s="57"/>
    </row>
    <row r="386" spans="1:27" ht="12.75" hidden="1" customHeight="1" x14ac:dyDescent="0.25">
      <c r="A386" s="27"/>
      <c r="B386" s="93" t="s">
        <v>82</v>
      </c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40">
        <v>7</v>
      </c>
      <c r="N386" s="40">
        <v>2</v>
      </c>
      <c r="O386" s="41" t="s">
        <v>83</v>
      </c>
      <c r="P386" s="42"/>
      <c r="Q386" s="32"/>
      <c r="R386" s="43">
        <v>766386.55</v>
      </c>
      <c r="S386" s="44">
        <f t="shared" si="27"/>
        <v>766.38655000000006</v>
      </c>
      <c r="T386" s="43">
        <v>0</v>
      </c>
      <c r="U386" s="45">
        <f t="shared" si="28"/>
        <v>0</v>
      </c>
      <c r="V386" s="43">
        <v>0</v>
      </c>
      <c r="W386" s="36"/>
      <c r="X386" s="37"/>
      <c r="Y386" s="37"/>
      <c r="Z386" s="46">
        <f t="shared" si="29"/>
        <v>0</v>
      </c>
      <c r="AA386" s="57"/>
    </row>
    <row r="387" spans="1:27" ht="23.25" hidden="1" customHeight="1" x14ac:dyDescent="0.25">
      <c r="A387" s="27"/>
      <c r="B387" s="93" t="s">
        <v>157</v>
      </c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40">
        <v>7</v>
      </c>
      <c r="N387" s="40">
        <v>2</v>
      </c>
      <c r="O387" s="41" t="s">
        <v>158</v>
      </c>
      <c r="P387" s="42"/>
      <c r="Q387" s="32"/>
      <c r="R387" s="43">
        <v>766386.55</v>
      </c>
      <c r="S387" s="44">
        <f t="shared" si="27"/>
        <v>766.38655000000006</v>
      </c>
      <c r="T387" s="43">
        <v>0</v>
      </c>
      <c r="U387" s="45">
        <f t="shared" si="28"/>
        <v>0</v>
      </c>
      <c r="V387" s="43">
        <v>0</v>
      </c>
      <c r="W387" s="36"/>
      <c r="X387" s="37"/>
      <c r="Y387" s="37"/>
      <c r="Z387" s="46">
        <f t="shared" si="29"/>
        <v>0</v>
      </c>
      <c r="AA387" s="57"/>
    </row>
    <row r="388" spans="1:27" ht="12.75" hidden="1" customHeight="1" x14ac:dyDescent="0.25">
      <c r="A388" s="27"/>
      <c r="B388" s="93" t="s">
        <v>159</v>
      </c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40">
        <v>7</v>
      </c>
      <c r="N388" s="40">
        <v>2</v>
      </c>
      <c r="O388" s="41" t="s">
        <v>160</v>
      </c>
      <c r="P388" s="42"/>
      <c r="Q388" s="32"/>
      <c r="R388" s="43">
        <v>766386.55</v>
      </c>
      <c r="S388" s="44">
        <f t="shared" si="27"/>
        <v>766.38655000000006</v>
      </c>
      <c r="T388" s="43">
        <v>0</v>
      </c>
      <c r="U388" s="45">
        <f t="shared" si="28"/>
        <v>0</v>
      </c>
      <c r="V388" s="43">
        <v>0</v>
      </c>
      <c r="W388" s="36"/>
      <c r="X388" s="37"/>
      <c r="Y388" s="37"/>
      <c r="Z388" s="46">
        <f t="shared" si="29"/>
        <v>0</v>
      </c>
      <c r="AA388" s="57"/>
    </row>
    <row r="389" spans="1:27" ht="34.5" hidden="1" customHeight="1" x14ac:dyDescent="0.25">
      <c r="A389" s="27"/>
      <c r="B389" s="93" t="s">
        <v>292</v>
      </c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40">
        <v>7</v>
      </c>
      <c r="N389" s="40">
        <v>2</v>
      </c>
      <c r="O389" s="41" t="s">
        <v>160</v>
      </c>
      <c r="P389" s="42" t="s">
        <v>293</v>
      </c>
      <c r="Q389" s="32"/>
      <c r="R389" s="43">
        <v>766386.55</v>
      </c>
      <c r="S389" s="44">
        <f t="shared" si="27"/>
        <v>766.38655000000006</v>
      </c>
      <c r="T389" s="43">
        <v>0</v>
      </c>
      <c r="U389" s="45">
        <f t="shared" si="28"/>
        <v>0</v>
      </c>
      <c r="V389" s="43">
        <v>0</v>
      </c>
      <c r="W389" s="36"/>
      <c r="X389" s="37"/>
      <c r="Y389" s="37"/>
      <c r="Z389" s="46">
        <f t="shared" si="29"/>
        <v>0</v>
      </c>
      <c r="AA389" s="57"/>
    </row>
    <row r="390" spans="1:27" ht="12.75" hidden="1" customHeight="1" x14ac:dyDescent="0.25">
      <c r="A390" s="27"/>
      <c r="B390" s="93" t="s">
        <v>316</v>
      </c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40">
        <v>7</v>
      </c>
      <c r="N390" s="40">
        <v>2</v>
      </c>
      <c r="O390" s="41" t="s">
        <v>160</v>
      </c>
      <c r="P390" s="42" t="s">
        <v>317</v>
      </c>
      <c r="Q390" s="32"/>
      <c r="R390" s="43">
        <v>766386.55</v>
      </c>
      <c r="S390" s="44">
        <f t="shared" si="27"/>
        <v>766.38655000000006</v>
      </c>
      <c r="T390" s="43">
        <v>0</v>
      </c>
      <c r="U390" s="45">
        <f t="shared" si="28"/>
        <v>0</v>
      </c>
      <c r="V390" s="43">
        <v>0</v>
      </c>
      <c r="W390" s="36"/>
      <c r="X390" s="37"/>
      <c r="Y390" s="37"/>
      <c r="Z390" s="46">
        <f t="shared" si="29"/>
        <v>0</v>
      </c>
      <c r="AA390" s="57"/>
    </row>
    <row r="391" spans="1:27" ht="16.5" customHeight="1" x14ac:dyDescent="0.25">
      <c r="A391" s="27"/>
      <c r="B391" s="93" t="s">
        <v>331</v>
      </c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40">
        <v>7</v>
      </c>
      <c r="N391" s="40">
        <v>3</v>
      </c>
      <c r="O391" s="41"/>
      <c r="P391" s="42"/>
      <c r="Q391" s="32"/>
      <c r="R391" s="43">
        <v>24347097.829999998</v>
      </c>
      <c r="S391" s="44">
        <f t="shared" si="27"/>
        <v>24347.097829999999</v>
      </c>
      <c r="T391" s="43">
        <v>18996570</v>
      </c>
      <c r="U391" s="45">
        <f t="shared" si="28"/>
        <v>18996.57</v>
      </c>
      <c r="V391" s="43">
        <v>19866270</v>
      </c>
      <c r="W391" s="36"/>
      <c r="X391" s="37"/>
      <c r="Y391" s="37"/>
      <c r="Z391" s="46">
        <f t="shared" si="29"/>
        <v>19866.27</v>
      </c>
      <c r="AA391" s="57">
        <v>19260.5</v>
      </c>
    </row>
    <row r="392" spans="1:27" ht="34.5" hidden="1" customHeight="1" x14ac:dyDescent="0.25">
      <c r="A392" s="27"/>
      <c r="B392" s="93" t="s">
        <v>286</v>
      </c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40">
        <v>7</v>
      </c>
      <c r="N392" s="40">
        <v>3</v>
      </c>
      <c r="O392" s="41" t="s">
        <v>287</v>
      </c>
      <c r="P392" s="42"/>
      <c r="Q392" s="32"/>
      <c r="R392" s="43">
        <v>14035129.07</v>
      </c>
      <c r="S392" s="44">
        <f t="shared" si="27"/>
        <v>14035.129070000001</v>
      </c>
      <c r="T392" s="43">
        <v>10059170</v>
      </c>
      <c r="U392" s="45">
        <f t="shared" si="28"/>
        <v>10059.17</v>
      </c>
      <c r="V392" s="43">
        <v>11005050</v>
      </c>
      <c r="W392" s="36"/>
      <c r="X392" s="37"/>
      <c r="Y392" s="37"/>
      <c r="Z392" s="46">
        <f t="shared" si="29"/>
        <v>11005.05</v>
      </c>
      <c r="AA392" s="57"/>
    </row>
    <row r="393" spans="1:27" ht="34.5" hidden="1" customHeight="1" x14ac:dyDescent="0.25">
      <c r="A393" s="27"/>
      <c r="B393" s="93" t="s">
        <v>332</v>
      </c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40">
        <v>7</v>
      </c>
      <c r="N393" s="40">
        <v>3</v>
      </c>
      <c r="O393" s="41" t="s">
        <v>333</v>
      </c>
      <c r="P393" s="42"/>
      <c r="Q393" s="32"/>
      <c r="R393" s="43">
        <v>10406835.58</v>
      </c>
      <c r="S393" s="44">
        <f t="shared" si="27"/>
        <v>10406.835580000001</v>
      </c>
      <c r="T393" s="43">
        <v>10059170</v>
      </c>
      <c r="U393" s="45">
        <f t="shared" si="28"/>
        <v>10059.17</v>
      </c>
      <c r="V393" s="43">
        <v>11005050</v>
      </c>
      <c r="W393" s="36"/>
      <c r="X393" s="37"/>
      <c r="Y393" s="37"/>
      <c r="Z393" s="46">
        <f t="shared" si="29"/>
        <v>11005.05</v>
      </c>
      <c r="AA393" s="57"/>
    </row>
    <row r="394" spans="1:27" ht="34.5" hidden="1" customHeight="1" x14ac:dyDescent="0.25">
      <c r="A394" s="27"/>
      <c r="B394" s="93" t="s">
        <v>334</v>
      </c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40">
        <v>7</v>
      </c>
      <c r="N394" s="40">
        <v>3</v>
      </c>
      <c r="O394" s="41" t="s">
        <v>335</v>
      </c>
      <c r="P394" s="42"/>
      <c r="Q394" s="32"/>
      <c r="R394" s="43">
        <v>10404109.619999999</v>
      </c>
      <c r="S394" s="44">
        <f t="shared" si="27"/>
        <v>10404.109619999999</v>
      </c>
      <c r="T394" s="43">
        <v>9773670</v>
      </c>
      <c r="U394" s="45">
        <f t="shared" si="28"/>
        <v>9773.67</v>
      </c>
      <c r="V394" s="43">
        <v>10700520</v>
      </c>
      <c r="W394" s="36"/>
      <c r="X394" s="37"/>
      <c r="Y394" s="37"/>
      <c r="Z394" s="46">
        <f t="shared" si="29"/>
        <v>10700.52</v>
      </c>
      <c r="AA394" s="57"/>
    </row>
    <row r="395" spans="1:27" ht="34.5" hidden="1" customHeight="1" x14ac:dyDescent="0.25">
      <c r="A395" s="27"/>
      <c r="B395" s="93" t="s">
        <v>292</v>
      </c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40">
        <v>7</v>
      </c>
      <c r="N395" s="40">
        <v>3</v>
      </c>
      <c r="O395" s="41" t="s">
        <v>335</v>
      </c>
      <c r="P395" s="42" t="s">
        <v>293</v>
      </c>
      <c r="Q395" s="32"/>
      <c r="R395" s="43">
        <v>10404109.619999999</v>
      </c>
      <c r="S395" s="44">
        <f t="shared" si="27"/>
        <v>10404.109619999999</v>
      </c>
      <c r="T395" s="43">
        <v>9773670</v>
      </c>
      <c r="U395" s="45">
        <f t="shared" si="28"/>
        <v>9773.67</v>
      </c>
      <c r="V395" s="43">
        <v>10700520</v>
      </c>
      <c r="W395" s="36"/>
      <c r="X395" s="37"/>
      <c r="Y395" s="37"/>
      <c r="Z395" s="46">
        <f t="shared" si="29"/>
        <v>10700.52</v>
      </c>
      <c r="AA395" s="57"/>
    </row>
    <row r="396" spans="1:27" ht="12.75" hidden="1" customHeight="1" x14ac:dyDescent="0.25">
      <c r="A396" s="27"/>
      <c r="B396" s="93" t="s">
        <v>316</v>
      </c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40">
        <v>7</v>
      </c>
      <c r="N396" s="40">
        <v>3</v>
      </c>
      <c r="O396" s="41" t="s">
        <v>335</v>
      </c>
      <c r="P396" s="42" t="s">
        <v>317</v>
      </c>
      <c r="Q396" s="32"/>
      <c r="R396" s="43">
        <v>10404109.619999999</v>
      </c>
      <c r="S396" s="44">
        <f t="shared" si="27"/>
        <v>10404.109619999999</v>
      </c>
      <c r="T396" s="43">
        <v>9773670</v>
      </c>
      <c r="U396" s="45">
        <f t="shared" si="28"/>
        <v>9773.67</v>
      </c>
      <c r="V396" s="43">
        <v>10700520</v>
      </c>
      <c r="W396" s="36"/>
      <c r="X396" s="37"/>
      <c r="Y396" s="37"/>
      <c r="Z396" s="46">
        <f t="shared" si="29"/>
        <v>10700.52</v>
      </c>
      <c r="AA396" s="57"/>
    </row>
    <row r="397" spans="1:27" ht="34.5" hidden="1" customHeight="1" x14ac:dyDescent="0.25">
      <c r="A397" s="27"/>
      <c r="B397" s="93" t="s">
        <v>296</v>
      </c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40">
        <v>7</v>
      </c>
      <c r="N397" s="40">
        <v>3</v>
      </c>
      <c r="O397" s="41" t="s">
        <v>336</v>
      </c>
      <c r="P397" s="42"/>
      <c r="Q397" s="32"/>
      <c r="R397" s="43">
        <v>2725.96</v>
      </c>
      <c r="S397" s="44">
        <f t="shared" si="27"/>
        <v>2.7259600000000002</v>
      </c>
      <c r="T397" s="43">
        <v>285500</v>
      </c>
      <c r="U397" s="45">
        <f t="shared" si="28"/>
        <v>285.5</v>
      </c>
      <c r="V397" s="43">
        <v>304530</v>
      </c>
      <c r="W397" s="36"/>
      <c r="X397" s="37"/>
      <c r="Y397" s="37"/>
      <c r="Z397" s="46">
        <f t="shared" si="29"/>
        <v>304.52999999999997</v>
      </c>
      <c r="AA397" s="57"/>
    </row>
    <row r="398" spans="1:27" ht="34.5" hidden="1" customHeight="1" x14ac:dyDescent="0.25">
      <c r="A398" s="27"/>
      <c r="B398" s="93" t="s">
        <v>292</v>
      </c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40">
        <v>7</v>
      </c>
      <c r="N398" s="40">
        <v>3</v>
      </c>
      <c r="O398" s="41" t="s">
        <v>336</v>
      </c>
      <c r="P398" s="42" t="s">
        <v>293</v>
      </c>
      <c r="Q398" s="32"/>
      <c r="R398" s="43">
        <v>2725.96</v>
      </c>
      <c r="S398" s="44">
        <f t="shared" si="27"/>
        <v>2.7259600000000002</v>
      </c>
      <c r="T398" s="43">
        <v>285500</v>
      </c>
      <c r="U398" s="45">
        <f t="shared" si="28"/>
        <v>285.5</v>
      </c>
      <c r="V398" s="43">
        <v>304530</v>
      </c>
      <c r="W398" s="36"/>
      <c r="X398" s="37"/>
      <c r="Y398" s="37"/>
      <c r="Z398" s="46">
        <f t="shared" si="29"/>
        <v>304.52999999999997</v>
      </c>
      <c r="AA398" s="57"/>
    </row>
    <row r="399" spans="1:27" ht="12.75" hidden="1" customHeight="1" x14ac:dyDescent="0.25">
      <c r="A399" s="27"/>
      <c r="B399" s="93" t="s">
        <v>316</v>
      </c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40">
        <v>7</v>
      </c>
      <c r="N399" s="40">
        <v>3</v>
      </c>
      <c r="O399" s="41" t="s">
        <v>336</v>
      </c>
      <c r="P399" s="42" t="s">
        <v>317</v>
      </c>
      <c r="Q399" s="32"/>
      <c r="R399" s="43">
        <v>2725.96</v>
      </c>
      <c r="S399" s="44">
        <f t="shared" si="27"/>
        <v>2.7259600000000002</v>
      </c>
      <c r="T399" s="43">
        <v>285500</v>
      </c>
      <c r="U399" s="45">
        <f t="shared" si="28"/>
        <v>285.5</v>
      </c>
      <c r="V399" s="43">
        <v>304530</v>
      </c>
      <c r="W399" s="36"/>
      <c r="X399" s="37"/>
      <c r="Y399" s="37"/>
      <c r="Z399" s="46">
        <f t="shared" si="29"/>
        <v>304.52999999999997</v>
      </c>
      <c r="AA399" s="57"/>
    </row>
    <row r="400" spans="1:27" ht="34.5" hidden="1" customHeight="1" x14ac:dyDescent="0.25">
      <c r="A400" s="27"/>
      <c r="B400" s="93" t="s">
        <v>337</v>
      </c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40">
        <v>7</v>
      </c>
      <c r="N400" s="40">
        <v>3</v>
      </c>
      <c r="O400" s="41" t="s">
        <v>338</v>
      </c>
      <c r="P400" s="42"/>
      <c r="Q400" s="32"/>
      <c r="R400" s="43">
        <v>2553300</v>
      </c>
      <c r="S400" s="44">
        <f t="shared" si="27"/>
        <v>2553.3000000000002</v>
      </c>
      <c r="T400" s="43">
        <v>0</v>
      </c>
      <c r="U400" s="45">
        <f t="shared" si="28"/>
        <v>0</v>
      </c>
      <c r="V400" s="43">
        <v>0</v>
      </c>
      <c r="W400" s="36"/>
      <c r="X400" s="37"/>
      <c r="Y400" s="37"/>
      <c r="Z400" s="46">
        <f t="shared" si="29"/>
        <v>0</v>
      </c>
      <c r="AA400" s="57"/>
    </row>
    <row r="401" spans="1:27" ht="34.5" hidden="1" customHeight="1" x14ac:dyDescent="0.25">
      <c r="A401" s="27"/>
      <c r="B401" s="93" t="s">
        <v>339</v>
      </c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40">
        <v>7</v>
      </c>
      <c r="N401" s="40">
        <v>3</v>
      </c>
      <c r="O401" s="41" t="s">
        <v>340</v>
      </c>
      <c r="P401" s="42"/>
      <c r="Q401" s="32"/>
      <c r="R401" s="43">
        <v>1915000</v>
      </c>
      <c r="S401" s="44">
        <f t="shared" si="27"/>
        <v>1915</v>
      </c>
      <c r="T401" s="43">
        <v>0</v>
      </c>
      <c r="U401" s="45">
        <f t="shared" si="28"/>
        <v>0</v>
      </c>
      <c r="V401" s="43">
        <v>0</v>
      </c>
      <c r="W401" s="36"/>
      <c r="X401" s="37"/>
      <c r="Y401" s="37"/>
      <c r="Z401" s="46">
        <f t="shared" si="29"/>
        <v>0</v>
      </c>
      <c r="AA401" s="57"/>
    </row>
    <row r="402" spans="1:27" ht="34.5" hidden="1" customHeight="1" x14ac:dyDescent="0.25">
      <c r="A402" s="27"/>
      <c r="B402" s="93" t="s">
        <v>292</v>
      </c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40">
        <v>7</v>
      </c>
      <c r="N402" s="40">
        <v>3</v>
      </c>
      <c r="O402" s="41" t="s">
        <v>340</v>
      </c>
      <c r="P402" s="42" t="s">
        <v>293</v>
      </c>
      <c r="Q402" s="32"/>
      <c r="R402" s="43">
        <v>1915000</v>
      </c>
      <c r="S402" s="44">
        <f t="shared" si="27"/>
        <v>1915</v>
      </c>
      <c r="T402" s="43">
        <v>0</v>
      </c>
      <c r="U402" s="45">
        <f t="shared" si="28"/>
        <v>0</v>
      </c>
      <c r="V402" s="43">
        <v>0</v>
      </c>
      <c r="W402" s="36"/>
      <c r="X402" s="37"/>
      <c r="Y402" s="37"/>
      <c r="Z402" s="46">
        <f t="shared" si="29"/>
        <v>0</v>
      </c>
      <c r="AA402" s="57"/>
    </row>
    <row r="403" spans="1:27" ht="12.75" hidden="1" customHeight="1" x14ac:dyDescent="0.25">
      <c r="A403" s="27"/>
      <c r="B403" s="93" t="s">
        <v>316</v>
      </c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40">
        <v>7</v>
      </c>
      <c r="N403" s="40">
        <v>3</v>
      </c>
      <c r="O403" s="41" t="s">
        <v>340</v>
      </c>
      <c r="P403" s="42" t="s">
        <v>317</v>
      </c>
      <c r="Q403" s="32"/>
      <c r="R403" s="43">
        <v>1915000</v>
      </c>
      <c r="S403" s="44">
        <f t="shared" si="27"/>
        <v>1915</v>
      </c>
      <c r="T403" s="43">
        <v>0</v>
      </c>
      <c r="U403" s="45">
        <f t="shared" si="28"/>
        <v>0</v>
      </c>
      <c r="V403" s="43">
        <v>0</v>
      </c>
      <c r="W403" s="36"/>
      <c r="X403" s="37"/>
      <c r="Y403" s="37"/>
      <c r="Z403" s="46">
        <f t="shared" si="29"/>
        <v>0</v>
      </c>
      <c r="AA403" s="57"/>
    </row>
    <row r="404" spans="1:27" ht="34.5" hidden="1" customHeight="1" x14ac:dyDescent="0.25">
      <c r="A404" s="27"/>
      <c r="B404" s="93" t="s">
        <v>341</v>
      </c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40">
        <v>7</v>
      </c>
      <c r="N404" s="40">
        <v>3</v>
      </c>
      <c r="O404" s="41" t="s">
        <v>342</v>
      </c>
      <c r="P404" s="42"/>
      <c r="Q404" s="32"/>
      <c r="R404" s="43">
        <v>638300</v>
      </c>
      <c r="S404" s="44">
        <f t="shared" si="27"/>
        <v>638.29999999999995</v>
      </c>
      <c r="T404" s="43">
        <v>0</v>
      </c>
      <c r="U404" s="45">
        <f t="shared" si="28"/>
        <v>0</v>
      </c>
      <c r="V404" s="43">
        <v>0</v>
      </c>
      <c r="W404" s="36"/>
      <c r="X404" s="37"/>
      <c r="Y404" s="37"/>
      <c r="Z404" s="46">
        <f t="shared" si="29"/>
        <v>0</v>
      </c>
      <c r="AA404" s="57"/>
    </row>
    <row r="405" spans="1:27" ht="34.5" hidden="1" customHeight="1" x14ac:dyDescent="0.25">
      <c r="A405" s="27"/>
      <c r="B405" s="93" t="s">
        <v>292</v>
      </c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40">
        <v>7</v>
      </c>
      <c r="N405" s="40">
        <v>3</v>
      </c>
      <c r="O405" s="41" t="s">
        <v>342</v>
      </c>
      <c r="P405" s="42" t="s">
        <v>293</v>
      </c>
      <c r="Q405" s="32"/>
      <c r="R405" s="43">
        <v>638300</v>
      </c>
      <c r="S405" s="44">
        <f t="shared" si="27"/>
        <v>638.29999999999995</v>
      </c>
      <c r="T405" s="43">
        <v>0</v>
      </c>
      <c r="U405" s="45">
        <f t="shared" si="28"/>
        <v>0</v>
      </c>
      <c r="V405" s="43">
        <v>0</v>
      </c>
      <c r="W405" s="36"/>
      <c r="X405" s="37"/>
      <c r="Y405" s="37"/>
      <c r="Z405" s="46">
        <f t="shared" si="29"/>
        <v>0</v>
      </c>
      <c r="AA405" s="57"/>
    </row>
    <row r="406" spans="1:27" ht="12.75" hidden="1" customHeight="1" x14ac:dyDescent="0.25">
      <c r="A406" s="27"/>
      <c r="B406" s="93" t="s">
        <v>316</v>
      </c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40">
        <v>7</v>
      </c>
      <c r="N406" s="40">
        <v>3</v>
      </c>
      <c r="O406" s="41" t="s">
        <v>342</v>
      </c>
      <c r="P406" s="42" t="s">
        <v>317</v>
      </c>
      <c r="Q406" s="32"/>
      <c r="R406" s="43">
        <v>638300</v>
      </c>
      <c r="S406" s="44">
        <f t="shared" si="27"/>
        <v>638.29999999999995</v>
      </c>
      <c r="T406" s="43">
        <v>0</v>
      </c>
      <c r="U406" s="45">
        <f t="shared" si="28"/>
        <v>0</v>
      </c>
      <c r="V406" s="43">
        <v>0</v>
      </c>
      <c r="W406" s="36"/>
      <c r="X406" s="37"/>
      <c r="Y406" s="37"/>
      <c r="Z406" s="46">
        <f t="shared" si="29"/>
        <v>0</v>
      </c>
      <c r="AA406" s="57"/>
    </row>
    <row r="407" spans="1:27" ht="45.75" hidden="1" customHeight="1" x14ac:dyDescent="0.25">
      <c r="A407" s="27"/>
      <c r="B407" s="93" t="s">
        <v>304</v>
      </c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40">
        <v>7</v>
      </c>
      <c r="N407" s="40">
        <v>3</v>
      </c>
      <c r="O407" s="41" t="s">
        <v>305</v>
      </c>
      <c r="P407" s="42"/>
      <c r="Q407" s="32"/>
      <c r="R407" s="43">
        <v>262151.38</v>
      </c>
      <c r="S407" s="44">
        <f t="shared" si="27"/>
        <v>262.15138000000002</v>
      </c>
      <c r="T407" s="43">
        <v>0</v>
      </c>
      <c r="U407" s="45">
        <f t="shared" si="28"/>
        <v>0</v>
      </c>
      <c r="V407" s="43">
        <v>0</v>
      </c>
      <c r="W407" s="36"/>
      <c r="X407" s="37"/>
      <c r="Y407" s="37"/>
      <c r="Z407" s="46">
        <f t="shared" si="29"/>
        <v>0</v>
      </c>
      <c r="AA407" s="57"/>
    </row>
    <row r="408" spans="1:27" ht="34.5" hidden="1" customHeight="1" x14ac:dyDescent="0.25">
      <c r="A408" s="27"/>
      <c r="B408" s="93" t="s">
        <v>306</v>
      </c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40">
        <v>7</v>
      </c>
      <c r="N408" s="40">
        <v>3</v>
      </c>
      <c r="O408" s="41" t="s">
        <v>307</v>
      </c>
      <c r="P408" s="42"/>
      <c r="Q408" s="32"/>
      <c r="R408" s="43">
        <v>262151.38</v>
      </c>
      <c r="S408" s="44">
        <f t="shared" si="27"/>
        <v>262.15138000000002</v>
      </c>
      <c r="T408" s="43">
        <v>0</v>
      </c>
      <c r="U408" s="45">
        <f t="shared" si="28"/>
        <v>0</v>
      </c>
      <c r="V408" s="43">
        <v>0</v>
      </c>
      <c r="W408" s="36"/>
      <c r="X408" s="37"/>
      <c r="Y408" s="37"/>
      <c r="Z408" s="46">
        <f t="shared" si="29"/>
        <v>0</v>
      </c>
      <c r="AA408" s="57"/>
    </row>
    <row r="409" spans="1:27" ht="34.5" hidden="1" customHeight="1" x14ac:dyDescent="0.25">
      <c r="A409" s="27"/>
      <c r="B409" s="93" t="s">
        <v>292</v>
      </c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40">
        <v>7</v>
      </c>
      <c r="N409" s="40">
        <v>3</v>
      </c>
      <c r="O409" s="41" t="s">
        <v>307</v>
      </c>
      <c r="P409" s="42" t="s">
        <v>293</v>
      </c>
      <c r="Q409" s="32"/>
      <c r="R409" s="43">
        <v>262151.38</v>
      </c>
      <c r="S409" s="44">
        <f t="shared" si="27"/>
        <v>262.15138000000002</v>
      </c>
      <c r="T409" s="43">
        <v>0</v>
      </c>
      <c r="U409" s="45">
        <f t="shared" si="28"/>
        <v>0</v>
      </c>
      <c r="V409" s="43">
        <v>0</v>
      </c>
      <c r="W409" s="36"/>
      <c r="X409" s="37"/>
      <c r="Y409" s="37"/>
      <c r="Z409" s="46">
        <f t="shared" si="29"/>
        <v>0</v>
      </c>
      <c r="AA409" s="57"/>
    </row>
    <row r="410" spans="1:27" ht="12.75" hidden="1" customHeight="1" x14ac:dyDescent="0.25">
      <c r="A410" s="27"/>
      <c r="B410" s="93" t="s">
        <v>316</v>
      </c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40">
        <v>7</v>
      </c>
      <c r="N410" s="40">
        <v>3</v>
      </c>
      <c r="O410" s="41" t="s">
        <v>307</v>
      </c>
      <c r="P410" s="42" t="s">
        <v>317</v>
      </c>
      <c r="Q410" s="32"/>
      <c r="R410" s="43">
        <v>262151.38</v>
      </c>
      <c r="S410" s="44">
        <f t="shared" si="27"/>
        <v>262.15138000000002</v>
      </c>
      <c r="T410" s="43">
        <v>0</v>
      </c>
      <c r="U410" s="45">
        <f t="shared" si="28"/>
        <v>0</v>
      </c>
      <c r="V410" s="43">
        <v>0</v>
      </c>
      <c r="W410" s="36"/>
      <c r="X410" s="37"/>
      <c r="Y410" s="37"/>
      <c r="Z410" s="46">
        <f t="shared" si="29"/>
        <v>0</v>
      </c>
      <c r="AA410" s="57"/>
    </row>
    <row r="411" spans="1:27" ht="34.5" hidden="1" customHeight="1" x14ac:dyDescent="0.25">
      <c r="A411" s="27"/>
      <c r="B411" s="93" t="s">
        <v>141</v>
      </c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40">
        <v>7</v>
      </c>
      <c r="N411" s="40">
        <v>3</v>
      </c>
      <c r="O411" s="41" t="s">
        <v>308</v>
      </c>
      <c r="P411" s="42"/>
      <c r="Q411" s="32"/>
      <c r="R411" s="43">
        <v>812842.11</v>
      </c>
      <c r="S411" s="44">
        <f t="shared" si="27"/>
        <v>812.84210999999993</v>
      </c>
      <c r="T411" s="43">
        <v>0</v>
      </c>
      <c r="U411" s="45">
        <f t="shared" si="28"/>
        <v>0</v>
      </c>
      <c r="V411" s="43">
        <v>0</v>
      </c>
      <c r="W411" s="36"/>
      <c r="X411" s="37"/>
      <c r="Y411" s="37"/>
      <c r="Z411" s="46">
        <f t="shared" si="29"/>
        <v>0</v>
      </c>
      <c r="AA411" s="57"/>
    </row>
    <row r="412" spans="1:27" ht="34.5" hidden="1" customHeight="1" x14ac:dyDescent="0.25">
      <c r="A412" s="27"/>
      <c r="B412" s="93" t="s">
        <v>309</v>
      </c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40">
        <v>7</v>
      </c>
      <c r="N412" s="40">
        <v>3</v>
      </c>
      <c r="O412" s="41" t="s">
        <v>310</v>
      </c>
      <c r="P412" s="42"/>
      <c r="Q412" s="32"/>
      <c r="R412" s="43">
        <v>772200</v>
      </c>
      <c r="S412" s="44">
        <f t="shared" si="27"/>
        <v>772.2</v>
      </c>
      <c r="T412" s="43">
        <v>0</v>
      </c>
      <c r="U412" s="45">
        <f t="shared" si="28"/>
        <v>0</v>
      </c>
      <c r="V412" s="43">
        <v>0</v>
      </c>
      <c r="W412" s="36"/>
      <c r="X412" s="37"/>
      <c r="Y412" s="37"/>
      <c r="Z412" s="46">
        <f t="shared" si="29"/>
        <v>0</v>
      </c>
      <c r="AA412" s="57"/>
    </row>
    <row r="413" spans="1:27" ht="34.5" hidden="1" customHeight="1" x14ac:dyDescent="0.25">
      <c r="A413" s="27"/>
      <c r="B413" s="93" t="s">
        <v>292</v>
      </c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40">
        <v>7</v>
      </c>
      <c r="N413" s="40">
        <v>3</v>
      </c>
      <c r="O413" s="41" t="s">
        <v>310</v>
      </c>
      <c r="P413" s="42" t="s">
        <v>293</v>
      </c>
      <c r="Q413" s="32"/>
      <c r="R413" s="43">
        <v>772200</v>
      </c>
      <c r="S413" s="44">
        <f t="shared" ref="S413:S466" si="30">R413/1000</f>
        <v>772.2</v>
      </c>
      <c r="T413" s="43">
        <v>0</v>
      </c>
      <c r="U413" s="45">
        <f t="shared" ref="U413:U466" si="31">T413/1000</f>
        <v>0</v>
      </c>
      <c r="V413" s="43">
        <v>0</v>
      </c>
      <c r="W413" s="36"/>
      <c r="X413" s="37"/>
      <c r="Y413" s="37"/>
      <c r="Z413" s="46">
        <f t="shared" ref="Z413:Z466" si="32">V413/1000</f>
        <v>0</v>
      </c>
      <c r="AA413" s="57"/>
    </row>
    <row r="414" spans="1:27" ht="12.75" hidden="1" customHeight="1" x14ac:dyDescent="0.25">
      <c r="A414" s="27"/>
      <c r="B414" s="93" t="s">
        <v>316</v>
      </c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40">
        <v>7</v>
      </c>
      <c r="N414" s="40">
        <v>3</v>
      </c>
      <c r="O414" s="41" t="s">
        <v>310</v>
      </c>
      <c r="P414" s="42" t="s">
        <v>317</v>
      </c>
      <c r="Q414" s="32"/>
      <c r="R414" s="43">
        <v>772200</v>
      </c>
      <c r="S414" s="44">
        <f t="shared" si="30"/>
        <v>772.2</v>
      </c>
      <c r="T414" s="43">
        <v>0</v>
      </c>
      <c r="U414" s="45">
        <f t="shared" si="31"/>
        <v>0</v>
      </c>
      <c r="V414" s="43">
        <v>0</v>
      </c>
      <c r="W414" s="36"/>
      <c r="X414" s="37"/>
      <c r="Y414" s="37"/>
      <c r="Z414" s="46">
        <f t="shared" si="32"/>
        <v>0</v>
      </c>
      <c r="AA414" s="57"/>
    </row>
    <row r="415" spans="1:27" ht="34.5" hidden="1" customHeight="1" x14ac:dyDescent="0.25">
      <c r="A415" s="27"/>
      <c r="B415" s="93" t="s">
        <v>145</v>
      </c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40">
        <v>7</v>
      </c>
      <c r="N415" s="40">
        <v>3</v>
      </c>
      <c r="O415" s="41" t="s">
        <v>311</v>
      </c>
      <c r="P415" s="42"/>
      <c r="Q415" s="32"/>
      <c r="R415" s="43">
        <v>40642.11</v>
      </c>
      <c r="S415" s="44">
        <f t="shared" si="30"/>
        <v>40.642110000000002</v>
      </c>
      <c r="T415" s="43">
        <v>0</v>
      </c>
      <c r="U415" s="45">
        <f t="shared" si="31"/>
        <v>0</v>
      </c>
      <c r="V415" s="43">
        <v>0</v>
      </c>
      <c r="W415" s="36"/>
      <c r="X415" s="37"/>
      <c r="Y415" s="37"/>
      <c r="Z415" s="46">
        <f t="shared" si="32"/>
        <v>0</v>
      </c>
      <c r="AA415" s="57"/>
    </row>
    <row r="416" spans="1:27" ht="34.5" hidden="1" customHeight="1" x14ac:dyDescent="0.25">
      <c r="A416" s="27"/>
      <c r="B416" s="93" t="s">
        <v>292</v>
      </c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40">
        <v>7</v>
      </c>
      <c r="N416" s="40">
        <v>3</v>
      </c>
      <c r="O416" s="41" t="s">
        <v>311</v>
      </c>
      <c r="P416" s="42" t="s">
        <v>293</v>
      </c>
      <c r="Q416" s="32"/>
      <c r="R416" s="43">
        <v>40642.11</v>
      </c>
      <c r="S416" s="44">
        <f t="shared" si="30"/>
        <v>40.642110000000002</v>
      </c>
      <c r="T416" s="43">
        <v>0</v>
      </c>
      <c r="U416" s="45">
        <f t="shared" si="31"/>
        <v>0</v>
      </c>
      <c r="V416" s="43">
        <v>0</v>
      </c>
      <c r="W416" s="36"/>
      <c r="X416" s="37"/>
      <c r="Y416" s="37"/>
      <c r="Z416" s="46">
        <f t="shared" si="32"/>
        <v>0</v>
      </c>
      <c r="AA416" s="57"/>
    </row>
    <row r="417" spans="1:27" ht="12.75" hidden="1" customHeight="1" x14ac:dyDescent="0.25">
      <c r="A417" s="27"/>
      <c r="B417" s="93" t="s">
        <v>316</v>
      </c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40">
        <v>7</v>
      </c>
      <c r="N417" s="40">
        <v>3</v>
      </c>
      <c r="O417" s="41" t="s">
        <v>311</v>
      </c>
      <c r="P417" s="42" t="s">
        <v>317</v>
      </c>
      <c r="Q417" s="32"/>
      <c r="R417" s="43">
        <v>40642.11</v>
      </c>
      <c r="S417" s="44">
        <f t="shared" si="30"/>
        <v>40.642110000000002</v>
      </c>
      <c r="T417" s="43">
        <v>0</v>
      </c>
      <c r="U417" s="45">
        <f t="shared" si="31"/>
        <v>0</v>
      </c>
      <c r="V417" s="43">
        <v>0</v>
      </c>
      <c r="W417" s="36"/>
      <c r="X417" s="37"/>
      <c r="Y417" s="37"/>
      <c r="Z417" s="46">
        <f t="shared" si="32"/>
        <v>0</v>
      </c>
      <c r="AA417" s="57"/>
    </row>
    <row r="418" spans="1:27" ht="34.5" hidden="1" customHeight="1" x14ac:dyDescent="0.25">
      <c r="A418" s="27"/>
      <c r="B418" s="93" t="s">
        <v>343</v>
      </c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40">
        <v>7</v>
      </c>
      <c r="N418" s="40">
        <v>3</v>
      </c>
      <c r="O418" s="41" t="s">
        <v>344</v>
      </c>
      <c r="P418" s="42"/>
      <c r="Q418" s="32"/>
      <c r="R418" s="43">
        <v>10311968.76</v>
      </c>
      <c r="S418" s="44">
        <f t="shared" si="30"/>
        <v>10311.96876</v>
      </c>
      <c r="T418" s="43">
        <v>8937400</v>
      </c>
      <c r="U418" s="45">
        <f t="shared" si="31"/>
        <v>8937.4</v>
      </c>
      <c r="V418" s="43">
        <v>8861220</v>
      </c>
      <c r="W418" s="36"/>
      <c r="X418" s="37"/>
      <c r="Y418" s="37"/>
      <c r="Z418" s="46">
        <f t="shared" si="32"/>
        <v>8861.2199999999993</v>
      </c>
      <c r="AA418" s="57"/>
    </row>
    <row r="419" spans="1:27" ht="34.5" hidden="1" customHeight="1" x14ac:dyDescent="0.25">
      <c r="A419" s="27"/>
      <c r="B419" s="93" t="s">
        <v>345</v>
      </c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40">
        <v>7</v>
      </c>
      <c r="N419" s="40">
        <v>3</v>
      </c>
      <c r="O419" s="41" t="s">
        <v>346</v>
      </c>
      <c r="P419" s="42"/>
      <c r="Q419" s="32"/>
      <c r="R419" s="43">
        <v>9047556.5</v>
      </c>
      <c r="S419" s="44">
        <f t="shared" si="30"/>
        <v>9047.5565000000006</v>
      </c>
      <c r="T419" s="43">
        <v>8937400</v>
      </c>
      <c r="U419" s="45">
        <f t="shared" si="31"/>
        <v>8937.4</v>
      </c>
      <c r="V419" s="43">
        <v>8861220</v>
      </c>
      <c r="W419" s="36"/>
      <c r="X419" s="37"/>
      <c r="Y419" s="37"/>
      <c r="Z419" s="46">
        <f t="shared" si="32"/>
        <v>8861.2199999999993</v>
      </c>
      <c r="AA419" s="57"/>
    </row>
    <row r="420" spans="1:27" ht="34.5" hidden="1" customHeight="1" x14ac:dyDescent="0.25">
      <c r="A420" s="27"/>
      <c r="B420" s="93" t="s">
        <v>347</v>
      </c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40">
        <v>7</v>
      </c>
      <c r="N420" s="40">
        <v>3</v>
      </c>
      <c r="O420" s="41" t="s">
        <v>348</v>
      </c>
      <c r="P420" s="42"/>
      <c r="Q420" s="32"/>
      <c r="R420" s="43">
        <v>8944875.8200000003</v>
      </c>
      <c r="S420" s="44">
        <f t="shared" si="30"/>
        <v>8944.8758200000011</v>
      </c>
      <c r="T420" s="43">
        <v>8693320</v>
      </c>
      <c r="U420" s="45">
        <f t="shared" si="31"/>
        <v>8693.32</v>
      </c>
      <c r="V420" s="43">
        <v>8600870</v>
      </c>
      <c r="W420" s="36"/>
      <c r="X420" s="37"/>
      <c r="Y420" s="37"/>
      <c r="Z420" s="46">
        <f t="shared" si="32"/>
        <v>8600.8700000000008</v>
      </c>
      <c r="AA420" s="57"/>
    </row>
    <row r="421" spans="1:27" ht="34.5" hidden="1" customHeight="1" x14ac:dyDescent="0.25">
      <c r="A421" s="27"/>
      <c r="B421" s="93" t="s">
        <v>292</v>
      </c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40">
        <v>7</v>
      </c>
      <c r="N421" s="40">
        <v>3</v>
      </c>
      <c r="O421" s="41" t="s">
        <v>348</v>
      </c>
      <c r="P421" s="42" t="s">
        <v>293</v>
      </c>
      <c r="Q421" s="32"/>
      <c r="R421" s="43">
        <v>8944875.8200000003</v>
      </c>
      <c r="S421" s="44">
        <f t="shared" si="30"/>
        <v>8944.8758200000011</v>
      </c>
      <c r="T421" s="43">
        <v>8693320</v>
      </c>
      <c r="U421" s="45">
        <f t="shared" si="31"/>
        <v>8693.32</v>
      </c>
      <c r="V421" s="43">
        <v>8600870</v>
      </c>
      <c r="W421" s="36"/>
      <c r="X421" s="37"/>
      <c r="Y421" s="37"/>
      <c r="Z421" s="46">
        <f t="shared" si="32"/>
        <v>8600.8700000000008</v>
      </c>
      <c r="AA421" s="57"/>
    </row>
    <row r="422" spans="1:27" ht="12.75" hidden="1" customHeight="1" x14ac:dyDescent="0.25">
      <c r="A422" s="27"/>
      <c r="B422" s="93" t="s">
        <v>316</v>
      </c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40">
        <v>7</v>
      </c>
      <c r="N422" s="40">
        <v>3</v>
      </c>
      <c r="O422" s="41" t="s">
        <v>348</v>
      </c>
      <c r="P422" s="42" t="s">
        <v>317</v>
      </c>
      <c r="Q422" s="32"/>
      <c r="R422" s="43">
        <v>8944875.8200000003</v>
      </c>
      <c r="S422" s="44">
        <f t="shared" si="30"/>
        <v>8944.8758200000011</v>
      </c>
      <c r="T422" s="43">
        <v>8693320</v>
      </c>
      <c r="U422" s="45">
        <f t="shared" si="31"/>
        <v>8693.32</v>
      </c>
      <c r="V422" s="43">
        <v>8600870</v>
      </c>
      <c r="W422" s="36"/>
      <c r="X422" s="37"/>
      <c r="Y422" s="37"/>
      <c r="Z422" s="46">
        <f t="shared" si="32"/>
        <v>8600.8700000000008</v>
      </c>
      <c r="AA422" s="57"/>
    </row>
    <row r="423" spans="1:27" ht="34.5" hidden="1" customHeight="1" x14ac:dyDescent="0.25">
      <c r="A423" s="27"/>
      <c r="B423" s="93" t="s">
        <v>296</v>
      </c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40">
        <v>7</v>
      </c>
      <c r="N423" s="40">
        <v>3</v>
      </c>
      <c r="O423" s="41" t="s">
        <v>349</v>
      </c>
      <c r="P423" s="42"/>
      <c r="Q423" s="32"/>
      <c r="R423" s="43">
        <v>65963.679999999993</v>
      </c>
      <c r="S423" s="44">
        <f t="shared" si="30"/>
        <v>65.963679999999997</v>
      </c>
      <c r="T423" s="43">
        <v>244080</v>
      </c>
      <c r="U423" s="45">
        <f t="shared" si="31"/>
        <v>244.08</v>
      </c>
      <c r="V423" s="43">
        <v>260350</v>
      </c>
      <c r="W423" s="36"/>
      <c r="X423" s="37"/>
      <c r="Y423" s="37"/>
      <c r="Z423" s="46">
        <f t="shared" si="32"/>
        <v>260.35000000000002</v>
      </c>
      <c r="AA423" s="57"/>
    </row>
    <row r="424" spans="1:27" ht="34.5" hidden="1" customHeight="1" x14ac:dyDescent="0.25">
      <c r="A424" s="27"/>
      <c r="B424" s="93" t="s">
        <v>292</v>
      </c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40">
        <v>7</v>
      </c>
      <c r="N424" s="40">
        <v>3</v>
      </c>
      <c r="O424" s="41" t="s">
        <v>349</v>
      </c>
      <c r="P424" s="42" t="s">
        <v>293</v>
      </c>
      <c r="Q424" s="32"/>
      <c r="R424" s="43">
        <v>65963.679999999993</v>
      </c>
      <c r="S424" s="44">
        <f t="shared" si="30"/>
        <v>65.963679999999997</v>
      </c>
      <c r="T424" s="43">
        <v>244080</v>
      </c>
      <c r="U424" s="45">
        <f t="shared" si="31"/>
        <v>244.08</v>
      </c>
      <c r="V424" s="43">
        <v>260350</v>
      </c>
      <c r="W424" s="36"/>
      <c r="X424" s="37"/>
      <c r="Y424" s="37"/>
      <c r="Z424" s="46">
        <f t="shared" si="32"/>
        <v>260.35000000000002</v>
      </c>
      <c r="AA424" s="57"/>
    </row>
    <row r="425" spans="1:27" ht="12.75" hidden="1" customHeight="1" x14ac:dyDescent="0.25">
      <c r="A425" s="27"/>
      <c r="B425" s="93" t="s">
        <v>316</v>
      </c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40">
        <v>7</v>
      </c>
      <c r="N425" s="40">
        <v>3</v>
      </c>
      <c r="O425" s="41" t="s">
        <v>349</v>
      </c>
      <c r="P425" s="42" t="s">
        <v>317</v>
      </c>
      <c r="Q425" s="32"/>
      <c r="R425" s="43">
        <v>65963.679999999993</v>
      </c>
      <c r="S425" s="44">
        <f t="shared" si="30"/>
        <v>65.963679999999997</v>
      </c>
      <c r="T425" s="43">
        <v>244080</v>
      </c>
      <c r="U425" s="45">
        <f t="shared" si="31"/>
        <v>244.08</v>
      </c>
      <c r="V425" s="43">
        <v>260350</v>
      </c>
      <c r="W425" s="36"/>
      <c r="X425" s="37"/>
      <c r="Y425" s="37"/>
      <c r="Z425" s="46">
        <f t="shared" si="32"/>
        <v>260.35000000000002</v>
      </c>
      <c r="AA425" s="57"/>
    </row>
    <row r="426" spans="1:27" ht="34.5" hidden="1" customHeight="1" x14ac:dyDescent="0.25">
      <c r="A426" s="27"/>
      <c r="B426" s="93" t="s">
        <v>350</v>
      </c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40">
        <v>7</v>
      </c>
      <c r="N426" s="40">
        <v>3</v>
      </c>
      <c r="O426" s="41" t="s">
        <v>351</v>
      </c>
      <c r="P426" s="42"/>
      <c r="Q426" s="32"/>
      <c r="R426" s="43">
        <v>36717</v>
      </c>
      <c r="S426" s="44">
        <f t="shared" si="30"/>
        <v>36.716999999999999</v>
      </c>
      <c r="T426" s="43">
        <v>0</v>
      </c>
      <c r="U426" s="45">
        <f t="shared" si="31"/>
        <v>0</v>
      </c>
      <c r="V426" s="43">
        <v>0</v>
      </c>
      <c r="W426" s="36"/>
      <c r="X426" s="37"/>
      <c r="Y426" s="37"/>
      <c r="Z426" s="46">
        <f t="shared" si="32"/>
        <v>0</v>
      </c>
      <c r="AA426" s="57"/>
    </row>
    <row r="427" spans="1:27" ht="34.5" hidden="1" customHeight="1" x14ac:dyDescent="0.25">
      <c r="A427" s="27"/>
      <c r="B427" s="93" t="s">
        <v>292</v>
      </c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40">
        <v>7</v>
      </c>
      <c r="N427" s="40">
        <v>3</v>
      </c>
      <c r="O427" s="41" t="s">
        <v>351</v>
      </c>
      <c r="P427" s="42" t="s">
        <v>293</v>
      </c>
      <c r="Q427" s="32"/>
      <c r="R427" s="43">
        <v>36717</v>
      </c>
      <c r="S427" s="44">
        <f t="shared" si="30"/>
        <v>36.716999999999999</v>
      </c>
      <c r="T427" s="43">
        <v>0</v>
      </c>
      <c r="U427" s="45">
        <f t="shared" si="31"/>
        <v>0</v>
      </c>
      <c r="V427" s="43">
        <v>0</v>
      </c>
      <c r="W427" s="36"/>
      <c r="X427" s="37"/>
      <c r="Y427" s="37"/>
      <c r="Z427" s="46">
        <f t="shared" si="32"/>
        <v>0</v>
      </c>
      <c r="AA427" s="57"/>
    </row>
    <row r="428" spans="1:27" ht="12.75" hidden="1" customHeight="1" x14ac:dyDescent="0.25">
      <c r="A428" s="27"/>
      <c r="B428" s="93" t="s">
        <v>316</v>
      </c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40">
        <v>7</v>
      </c>
      <c r="N428" s="40">
        <v>3</v>
      </c>
      <c r="O428" s="41" t="s">
        <v>351</v>
      </c>
      <c r="P428" s="42" t="s">
        <v>317</v>
      </c>
      <c r="Q428" s="32"/>
      <c r="R428" s="43">
        <v>36717</v>
      </c>
      <c r="S428" s="44">
        <f t="shared" si="30"/>
        <v>36.716999999999999</v>
      </c>
      <c r="T428" s="43">
        <v>0</v>
      </c>
      <c r="U428" s="45">
        <f t="shared" si="31"/>
        <v>0</v>
      </c>
      <c r="V428" s="43">
        <v>0</v>
      </c>
      <c r="W428" s="36"/>
      <c r="X428" s="37"/>
      <c r="Y428" s="37"/>
      <c r="Z428" s="46">
        <f t="shared" si="32"/>
        <v>0</v>
      </c>
      <c r="AA428" s="57"/>
    </row>
    <row r="429" spans="1:27" ht="34.5" hidden="1" customHeight="1" x14ac:dyDescent="0.25">
      <c r="A429" s="27"/>
      <c r="B429" s="93" t="s">
        <v>352</v>
      </c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40">
        <v>7</v>
      </c>
      <c r="N429" s="40">
        <v>3</v>
      </c>
      <c r="O429" s="41" t="s">
        <v>353</v>
      </c>
      <c r="P429" s="42"/>
      <c r="Q429" s="32"/>
      <c r="R429" s="43">
        <v>846473</v>
      </c>
      <c r="S429" s="44">
        <f t="shared" si="30"/>
        <v>846.47299999999996</v>
      </c>
      <c r="T429" s="43">
        <v>0</v>
      </c>
      <c r="U429" s="45">
        <f t="shared" si="31"/>
        <v>0</v>
      </c>
      <c r="V429" s="43">
        <v>0</v>
      </c>
      <c r="W429" s="36"/>
      <c r="X429" s="37"/>
      <c r="Y429" s="37"/>
      <c r="Z429" s="46">
        <f t="shared" si="32"/>
        <v>0</v>
      </c>
      <c r="AA429" s="57"/>
    </row>
    <row r="430" spans="1:27" ht="45.75" hidden="1" customHeight="1" x14ac:dyDescent="0.25">
      <c r="A430" s="27"/>
      <c r="B430" s="93" t="s">
        <v>354</v>
      </c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40">
        <v>7</v>
      </c>
      <c r="N430" s="40">
        <v>3</v>
      </c>
      <c r="O430" s="41" t="s">
        <v>355</v>
      </c>
      <c r="P430" s="42"/>
      <c r="Q430" s="32"/>
      <c r="R430" s="43">
        <v>634855</v>
      </c>
      <c r="S430" s="44">
        <f t="shared" si="30"/>
        <v>634.85500000000002</v>
      </c>
      <c r="T430" s="43">
        <v>0</v>
      </c>
      <c r="U430" s="45">
        <f t="shared" si="31"/>
        <v>0</v>
      </c>
      <c r="V430" s="43">
        <v>0</v>
      </c>
      <c r="W430" s="36"/>
      <c r="X430" s="37"/>
      <c r="Y430" s="37"/>
      <c r="Z430" s="46">
        <f t="shared" si="32"/>
        <v>0</v>
      </c>
      <c r="AA430" s="57"/>
    </row>
    <row r="431" spans="1:27" ht="34.5" hidden="1" customHeight="1" x14ac:dyDescent="0.25">
      <c r="A431" s="27"/>
      <c r="B431" s="93" t="s">
        <v>292</v>
      </c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40">
        <v>7</v>
      </c>
      <c r="N431" s="40">
        <v>3</v>
      </c>
      <c r="O431" s="41" t="s">
        <v>355</v>
      </c>
      <c r="P431" s="42" t="s">
        <v>293</v>
      </c>
      <c r="Q431" s="32"/>
      <c r="R431" s="43">
        <v>634855</v>
      </c>
      <c r="S431" s="44">
        <f t="shared" si="30"/>
        <v>634.85500000000002</v>
      </c>
      <c r="T431" s="43">
        <v>0</v>
      </c>
      <c r="U431" s="45">
        <f t="shared" si="31"/>
        <v>0</v>
      </c>
      <c r="V431" s="43">
        <v>0</v>
      </c>
      <c r="W431" s="36"/>
      <c r="X431" s="37"/>
      <c r="Y431" s="37"/>
      <c r="Z431" s="46">
        <f t="shared" si="32"/>
        <v>0</v>
      </c>
      <c r="AA431" s="57"/>
    </row>
    <row r="432" spans="1:27" ht="12.75" hidden="1" customHeight="1" x14ac:dyDescent="0.25">
      <c r="A432" s="27"/>
      <c r="B432" s="93" t="s">
        <v>316</v>
      </c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40">
        <v>7</v>
      </c>
      <c r="N432" s="40">
        <v>3</v>
      </c>
      <c r="O432" s="41" t="s">
        <v>355</v>
      </c>
      <c r="P432" s="42" t="s">
        <v>317</v>
      </c>
      <c r="Q432" s="32"/>
      <c r="R432" s="43">
        <v>634855</v>
      </c>
      <c r="S432" s="44">
        <f t="shared" si="30"/>
        <v>634.85500000000002</v>
      </c>
      <c r="T432" s="43">
        <v>0</v>
      </c>
      <c r="U432" s="45">
        <f t="shared" si="31"/>
        <v>0</v>
      </c>
      <c r="V432" s="43">
        <v>0</v>
      </c>
      <c r="W432" s="36"/>
      <c r="X432" s="37"/>
      <c r="Y432" s="37"/>
      <c r="Z432" s="46">
        <f t="shared" si="32"/>
        <v>0</v>
      </c>
      <c r="AA432" s="57"/>
    </row>
    <row r="433" spans="1:27" ht="45.75" hidden="1" customHeight="1" x14ac:dyDescent="0.25">
      <c r="A433" s="27"/>
      <c r="B433" s="93" t="s">
        <v>356</v>
      </c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40">
        <v>7</v>
      </c>
      <c r="N433" s="40">
        <v>3</v>
      </c>
      <c r="O433" s="41" t="s">
        <v>357</v>
      </c>
      <c r="P433" s="42"/>
      <c r="Q433" s="32"/>
      <c r="R433" s="43">
        <v>211618</v>
      </c>
      <c r="S433" s="44">
        <f t="shared" si="30"/>
        <v>211.61799999999999</v>
      </c>
      <c r="T433" s="43">
        <v>0</v>
      </c>
      <c r="U433" s="45">
        <f t="shared" si="31"/>
        <v>0</v>
      </c>
      <c r="V433" s="43">
        <v>0</v>
      </c>
      <c r="W433" s="36"/>
      <c r="X433" s="37"/>
      <c r="Y433" s="37"/>
      <c r="Z433" s="46">
        <f t="shared" si="32"/>
        <v>0</v>
      </c>
      <c r="AA433" s="57"/>
    </row>
    <row r="434" spans="1:27" ht="34.5" hidden="1" customHeight="1" x14ac:dyDescent="0.25">
      <c r="A434" s="27"/>
      <c r="B434" s="93" t="s">
        <v>292</v>
      </c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40">
        <v>7</v>
      </c>
      <c r="N434" s="40">
        <v>3</v>
      </c>
      <c r="O434" s="41" t="s">
        <v>357</v>
      </c>
      <c r="P434" s="42" t="s">
        <v>293</v>
      </c>
      <c r="Q434" s="32"/>
      <c r="R434" s="43">
        <v>211618</v>
      </c>
      <c r="S434" s="44">
        <f t="shared" si="30"/>
        <v>211.61799999999999</v>
      </c>
      <c r="T434" s="43">
        <v>0</v>
      </c>
      <c r="U434" s="45">
        <f t="shared" si="31"/>
        <v>0</v>
      </c>
      <c r="V434" s="43">
        <v>0</v>
      </c>
      <c r="W434" s="36"/>
      <c r="X434" s="37"/>
      <c r="Y434" s="37"/>
      <c r="Z434" s="46">
        <f t="shared" si="32"/>
        <v>0</v>
      </c>
      <c r="AA434" s="57"/>
    </row>
    <row r="435" spans="1:27" ht="12.75" hidden="1" customHeight="1" x14ac:dyDescent="0.25">
      <c r="A435" s="27"/>
      <c r="B435" s="93" t="s">
        <v>316</v>
      </c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40">
        <v>7</v>
      </c>
      <c r="N435" s="40">
        <v>3</v>
      </c>
      <c r="O435" s="41" t="s">
        <v>357</v>
      </c>
      <c r="P435" s="42" t="s">
        <v>317</v>
      </c>
      <c r="Q435" s="32"/>
      <c r="R435" s="43">
        <v>211618</v>
      </c>
      <c r="S435" s="44">
        <f t="shared" si="30"/>
        <v>211.61799999999999</v>
      </c>
      <c r="T435" s="43">
        <v>0</v>
      </c>
      <c r="U435" s="45">
        <f t="shared" si="31"/>
        <v>0</v>
      </c>
      <c r="V435" s="43">
        <v>0</v>
      </c>
      <c r="W435" s="36"/>
      <c r="X435" s="37"/>
      <c r="Y435" s="37"/>
      <c r="Z435" s="46">
        <f t="shared" si="32"/>
        <v>0</v>
      </c>
      <c r="AA435" s="57"/>
    </row>
    <row r="436" spans="1:27" ht="34.5" hidden="1" customHeight="1" x14ac:dyDescent="0.25">
      <c r="A436" s="27"/>
      <c r="B436" s="93" t="s">
        <v>141</v>
      </c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40">
        <v>7</v>
      </c>
      <c r="N436" s="40">
        <v>3</v>
      </c>
      <c r="O436" s="41" t="s">
        <v>358</v>
      </c>
      <c r="P436" s="42"/>
      <c r="Q436" s="32"/>
      <c r="R436" s="43">
        <v>374210.5</v>
      </c>
      <c r="S436" s="44">
        <f t="shared" si="30"/>
        <v>374.21050000000002</v>
      </c>
      <c r="T436" s="43">
        <v>0</v>
      </c>
      <c r="U436" s="45">
        <f t="shared" si="31"/>
        <v>0</v>
      </c>
      <c r="V436" s="43">
        <v>0</v>
      </c>
      <c r="W436" s="36"/>
      <c r="X436" s="37"/>
      <c r="Y436" s="37"/>
      <c r="Z436" s="46">
        <f t="shared" si="32"/>
        <v>0</v>
      </c>
      <c r="AA436" s="57"/>
    </row>
    <row r="437" spans="1:27" ht="34.5" hidden="1" customHeight="1" x14ac:dyDescent="0.25">
      <c r="A437" s="27"/>
      <c r="B437" s="93" t="s">
        <v>309</v>
      </c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40">
        <v>7</v>
      </c>
      <c r="N437" s="40">
        <v>3</v>
      </c>
      <c r="O437" s="41" t="s">
        <v>359</v>
      </c>
      <c r="P437" s="42"/>
      <c r="Q437" s="32"/>
      <c r="R437" s="43">
        <v>355500</v>
      </c>
      <c r="S437" s="44">
        <f t="shared" si="30"/>
        <v>355.5</v>
      </c>
      <c r="T437" s="43">
        <v>0</v>
      </c>
      <c r="U437" s="45">
        <f t="shared" si="31"/>
        <v>0</v>
      </c>
      <c r="V437" s="43">
        <v>0</v>
      </c>
      <c r="W437" s="36"/>
      <c r="X437" s="37"/>
      <c r="Y437" s="37"/>
      <c r="Z437" s="46">
        <f t="shared" si="32"/>
        <v>0</v>
      </c>
      <c r="AA437" s="57"/>
    </row>
    <row r="438" spans="1:27" ht="34.5" hidden="1" customHeight="1" x14ac:dyDescent="0.25">
      <c r="A438" s="27"/>
      <c r="B438" s="93" t="s">
        <v>292</v>
      </c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40">
        <v>7</v>
      </c>
      <c r="N438" s="40">
        <v>3</v>
      </c>
      <c r="O438" s="41" t="s">
        <v>359</v>
      </c>
      <c r="P438" s="42" t="s">
        <v>293</v>
      </c>
      <c r="Q438" s="32"/>
      <c r="R438" s="43">
        <v>355500</v>
      </c>
      <c r="S438" s="44">
        <f t="shared" si="30"/>
        <v>355.5</v>
      </c>
      <c r="T438" s="43">
        <v>0</v>
      </c>
      <c r="U438" s="45">
        <f t="shared" si="31"/>
        <v>0</v>
      </c>
      <c r="V438" s="43">
        <v>0</v>
      </c>
      <c r="W438" s="36"/>
      <c r="X438" s="37"/>
      <c r="Y438" s="37"/>
      <c r="Z438" s="46">
        <f t="shared" si="32"/>
        <v>0</v>
      </c>
      <c r="AA438" s="57"/>
    </row>
    <row r="439" spans="1:27" ht="12.75" hidden="1" customHeight="1" x14ac:dyDescent="0.25">
      <c r="A439" s="27"/>
      <c r="B439" s="93" t="s">
        <v>316</v>
      </c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40">
        <v>7</v>
      </c>
      <c r="N439" s="40">
        <v>3</v>
      </c>
      <c r="O439" s="41" t="s">
        <v>359</v>
      </c>
      <c r="P439" s="42" t="s">
        <v>317</v>
      </c>
      <c r="Q439" s="32"/>
      <c r="R439" s="43">
        <v>355500</v>
      </c>
      <c r="S439" s="44">
        <f t="shared" si="30"/>
        <v>355.5</v>
      </c>
      <c r="T439" s="43">
        <v>0</v>
      </c>
      <c r="U439" s="45">
        <f t="shared" si="31"/>
        <v>0</v>
      </c>
      <c r="V439" s="43">
        <v>0</v>
      </c>
      <c r="W439" s="36"/>
      <c r="X439" s="37"/>
      <c r="Y439" s="37"/>
      <c r="Z439" s="46">
        <f t="shared" si="32"/>
        <v>0</v>
      </c>
      <c r="AA439" s="57"/>
    </row>
    <row r="440" spans="1:27" ht="34.5" hidden="1" customHeight="1" x14ac:dyDescent="0.25">
      <c r="A440" s="27"/>
      <c r="B440" s="93" t="s">
        <v>145</v>
      </c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40">
        <v>7</v>
      </c>
      <c r="N440" s="40">
        <v>3</v>
      </c>
      <c r="O440" s="41" t="s">
        <v>360</v>
      </c>
      <c r="P440" s="42"/>
      <c r="Q440" s="32"/>
      <c r="R440" s="43">
        <v>18710.5</v>
      </c>
      <c r="S440" s="44">
        <f t="shared" si="30"/>
        <v>18.7105</v>
      </c>
      <c r="T440" s="43">
        <v>0</v>
      </c>
      <c r="U440" s="45">
        <f t="shared" si="31"/>
        <v>0</v>
      </c>
      <c r="V440" s="43">
        <v>0</v>
      </c>
      <c r="W440" s="36"/>
      <c r="X440" s="37"/>
      <c r="Y440" s="37"/>
      <c r="Z440" s="46">
        <f t="shared" si="32"/>
        <v>0</v>
      </c>
      <c r="AA440" s="57"/>
    </row>
    <row r="441" spans="1:27" ht="34.5" hidden="1" customHeight="1" x14ac:dyDescent="0.25">
      <c r="A441" s="27"/>
      <c r="B441" s="93" t="s">
        <v>292</v>
      </c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40">
        <v>7</v>
      </c>
      <c r="N441" s="40">
        <v>3</v>
      </c>
      <c r="O441" s="41" t="s">
        <v>360</v>
      </c>
      <c r="P441" s="42" t="s">
        <v>293</v>
      </c>
      <c r="Q441" s="32"/>
      <c r="R441" s="43">
        <v>18710.5</v>
      </c>
      <c r="S441" s="44">
        <f t="shared" si="30"/>
        <v>18.7105</v>
      </c>
      <c r="T441" s="43">
        <v>0</v>
      </c>
      <c r="U441" s="45">
        <f t="shared" si="31"/>
        <v>0</v>
      </c>
      <c r="V441" s="43">
        <v>0</v>
      </c>
      <c r="W441" s="36"/>
      <c r="X441" s="37"/>
      <c r="Y441" s="37"/>
      <c r="Z441" s="46">
        <f t="shared" si="32"/>
        <v>0</v>
      </c>
      <c r="AA441" s="57"/>
    </row>
    <row r="442" spans="1:27" ht="12.75" hidden="1" customHeight="1" x14ac:dyDescent="0.25">
      <c r="A442" s="27"/>
      <c r="B442" s="93" t="s">
        <v>316</v>
      </c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40">
        <v>7</v>
      </c>
      <c r="N442" s="40">
        <v>3</v>
      </c>
      <c r="O442" s="41" t="s">
        <v>360</v>
      </c>
      <c r="P442" s="42" t="s">
        <v>317</v>
      </c>
      <c r="Q442" s="32"/>
      <c r="R442" s="43">
        <v>18710.5</v>
      </c>
      <c r="S442" s="44">
        <f t="shared" si="30"/>
        <v>18.7105</v>
      </c>
      <c r="T442" s="43">
        <v>0</v>
      </c>
      <c r="U442" s="45">
        <f t="shared" si="31"/>
        <v>0</v>
      </c>
      <c r="V442" s="43">
        <v>0</v>
      </c>
      <c r="W442" s="36"/>
      <c r="X442" s="37"/>
      <c r="Y442" s="37"/>
      <c r="Z442" s="46">
        <f t="shared" si="32"/>
        <v>0</v>
      </c>
      <c r="AA442" s="57"/>
    </row>
    <row r="443" spans="1:27" ht="45.75" hidden="1" customHeight="1" x14ac:dyDescent="0.25">
      <c r="A443" s="27"/>
      <c r="B443" s="93" t="s">
        <v>304</v>
      </c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40">
        <v>7</v>
      </c>
      <c r="N443" s="40">
        <v>3</v>
      </c>
      <c r="O443" s="41" t="s">
        <v>361</v>
      </c>
      <c r="P443" s="42"/>
      <c r="Q443" s="32"/>
      <c r="R443" s="43">
        <v>43728.76</v>
      </c>
      <c r="S443" s="44">
        <f t="shared" si="30"/>
        <v>43.728760000000001</v>
      </c>
      <c r="T443" s="43">
        <v>0</v>
      </c>
      <c r="U443" s="45">
        <f t="shared" si="31"/>
        <v>0</v>
      </c>
      <c r="V443" s="43">
        <v>0</v>
      </c>
      <c r="W443" s="36"/>
      <c r="X443" s="37"/>
      <c r="Y443" s="37"/>
      <c r="Z443" s="46">
        <f t="shared" si="32"/>
        <v>0</v>
      </c>
      <c r="AA443" s="57"/>
    </row>
    <row r="444" spans="1:27" ht="45.75" hidden="1" customHeight="1" x14ac:dyDescent="0.25">
      <c r="A444" s="27"/>
      <c r="B444" s="93" t="s">
        <v>362</v>
      </c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40">
        <v>7</v>
      </c>
      <c r="N444" s="40">
        <v>3</v>
      </c>
      <c r="O444" s="41" t="s">
        <v>363</v>
      </c>
      <c r="P444" s="42"/>
      <c r="Q444" s="32"/>
      <c r="R444" s="43">
        <v>43728.76</v>
      </c>
      <c r="S444" s="44">
        <f t="shared" si="30"/>
        <v>43.728760000000001</v>
      </c>
      <c r="T444" s="43">
        <v>0</v>
      </c>
      <c r="U444" s="45">
        <f t="shared" si="31"/>
        <v>0</v>
      </c>
      <c r="V444" s="43">
        <v>0</v>
      </c>
      <c r="W444" s="36"/>
      <c r="X444" s="37"/>
      <c r="Y444" s="37"/>
      <c r="Z444" s="46">
        <f t="shared" si="32"/>
        <v>0</v>
      </c>
      <c r="AA444" s="57"/>
    </row>
    <row r="445" spans="1:27" ht="34.5" hidden="1" customHeight="1" x14ac:dyDescent="0.25">
      <c r="A445" s="27"/>
      <c r="B445" s="93" t="s">
        <v>292</v>
      </c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40">
        <v>7</v>
      </c>
      <c r="N445" s="40">
        <v>3</v>
      </c>
      <c r="O445" s="41" t="s">
        <v>363</v>
      </c>
      <c r="P445" s="42" t="s">
        <v>293</v>
      </c>
      <c r="Q445" s="32"/>
      <c r="R445" s="43">
        <v>43728.76</v>
      </c>
      <c r="S445" s="44">
        <f t="shared" si="30"/>
        <v>43.728760000000001</v>
      </c>
      <c r="T445" s="43">
        <v>0</v>
      </c>
      <c r="U445" s="45">
        <f t="shared" si="31"/>
        <v>0</v>
      </c>
      <c r="V445" s="43">
        <v>0</v>
      </c>
      <c r="W445" s="36"/>
      <c r="X445" s="37"/>
      <c r="Y445" s="37"/>
      <c r="Z445" s="46">
        <f t="shared" si="32"/>
        <v>0</v>
      </c>
      <c r="AA445" s="57"/>
    </row>
    <row r="446" spans="1:27" ht="12.75" hidden="1" customHeight="1" x14ac:dyDescent="0.25">
      <c r="A446" s="27"/>
      <c r="B446" s="93" t="s">
        <v>316</v>
      </c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40">
        <v>7</v>
      </c>
      <c r="N446" s="40">
        <v>3</v>
      </c>
      <c r="O446" s="41" t="s">
        <v>363</v>
      </c>
      <c r="P446" s="42" t="s">
        <v>317</v>
      </c>
      <c r="Q446" s="32"/>
      <c r="R446" s="43">
        <v>43728.76</v>
      </c>
      <c r="S446" s="44">
        <f t="shared" si="30"/>
        <v>43.728760000000001</v>
      </c>
      <c r="T446" s="43">
        <v>0</v>
      </c>
      <c r="U446" s="45">
        <f t="shared" si="31"/>
        <v>0</v>
      </c>
      <c r="V446" s="43">
        <v>0</v>
      </c>
      <c r="W446" s="36"/>
      <c r="X446" s="37"/>
      <c r="Y446" s="37"/>
      <c r="Z446" s="46">
        <f t="shared" si="32"/>
        <v>0</v>
      </c>
      <c r="AA446" s="57"/>
    </row>
    <row r="447" spans="1:27" ht="12.75" hidden="1" customHeight="1" x14ac:dyDescent="0.25">
      <c r="A447" s="27"/>
      <c r="B447" s="93" t="s">
        <v>364</v>
      </c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40">
        <v>7</v>
      </c>
      <c r="N447" s="40">
        <v>7</v>
      </c>
      <c r="O447" s="41"/>
      <c r="P447" s="42"/>
      <c r="Q447" s="32"/>
      <c r="R447" s="43">
        <v>2638305.7000000002</v>
      </c>
      <c r="S447" s="44">
        <f t="shared" si="30"/>
        <v>2638.3057000000003</v>
      </c>
      <c r="T447" s="43">
        <v>0</v>
      </c>
      <c r="U447" s="45">
        <f t="shared" si="31"/>
        <v>0</v>
      </c>
      <c r="V447" s="43">
        <v>0</v>
      </c>
      <c r="W447" s="36"/>
      <c r="X447" s="37"/>
      <c r="Y447" s="37"/>
      <c r="Z447" s="46">
        <f t="shared" si="32"/>
        <v>0</v>
      </c>
      <c r="AA447" s="57"/>
    </row>
    <row r="448" spans="1:27" ht="45.75" hidden="1" customHeight="1" x14ac:dyDescent="0.25">
      <c r="A448" s="27"/>
      <c r="B448" s="93" t="s">
        <v>365</v>
      </c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40">
        <v>7</v>
      </c>
      <c r="N448" s="40">
        <v>7</v>
      </c>
      <c r="O448" s="41" t="s">
        <v>366</v>
      </c>
      <c r="P448" s="42"/>
      <c r="Q448" s="32"/>
      <c r="R448" s="43">
        <v>2638305.7000000002</v>
      </c>
      <c r="S448" s="44">
        <f t="shared" si="30"/>
        <v>2638.3057000000003</v>
      </c>
      <c r="T448" s="43">
        <v>0</v>
      </c>
      <c r="U448" s="45">
        <f t="shared" si="31"/>
        <v>0</v>
      </c>
      <c r="V448" s="43">
        <v>0</v>
      </c>
      <c r="W448" s="36"/>
      <c r="X448" s="37"/>
      <c r="Y448" s="37"/>
      <c r="Z448" s="46">
        <f t="shared" si="32"/>
        <v>0</v>
      </c>
      <c r="AA448" s="57"/>
    </row>
    <row r="449" spans="1:27" ht="57" hidden="1" customHeight="1" x14ac:dyDescent="0.25">
      <c r="A449" s="27"/>
      <c r="B449" s="93" t="s">
        <v>367</v>
      </c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40">
        <v>7</v>
      </c>
      <c r="N449" s="40">
        <v>7</v>
      </c>
      <c r="O449" s="41" t="s">
        <v>368</v>
      </c>
      <c r="P449" s="42"/>
      <c r="Q449" s="32"/>
      <c r="R449" s="43">
        <v>1008771.25</v>
      </c>
      <c r="S449" s="44">
        <f t="shared" si="30"/>
        <v>1008.77125</v>
      </c>
      <c r="T449" s="43">
        <v>0</v>
      </c>
      <c r="U449" s="45">
        <f t="shared" si="31"/>
        <v>0</v>
      </c>
      <c r="V449" s="43">
        <v>0</v>
      </c>
      <c r="W449" s="36"/>
      <c r="X449" s="37"/>
      <c r="Y449" s="37"/>
      <c r="Z449" s="46">
        <f t="shared" si="32"/>
        <v>0</v>
      </c>
      <c r="AA449" s="57"/>
    </row>
    <row r="450" spans="1:27" ht="12.75" hidden="1" customHeight="1" x14ac:dyDescent="0.25">
      <c r="A450" s="27"/>
      <c r="B450" s="93" t="s">
        <v>95</v>
      </c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40">
        <v>7</v>
      </c>
      <c r="N450" s="40">
        <v>7</v>
      </c>
      <c r="O450" s="41" t="s">
        <v>369</v>
      </c>
      <c r="P450" s="42"/>
      <c r="Q450" s="32"/>
      <c r="R450" s="43">
        <v>1008771.25</v>
      </c>
      <c r="S450" s="44">
        <f t="shared" si="30"/>
        <v>1008.77125</v>
      </c>
      <c r="T450" s="43">
        <v>0</v>
      </c>
      <c r="U450" s="45">
        <f t="shared" si="31"/>
        <v>0</v>
      </c>
      <c r="V450" s="43">
        <v>0</v>
      </c>
      <c r="W450" s="36"/>
      <c r="X450" s="37"/>
      <c r="Y450" s="37"/>
      <c r="Z450" s="46">
        <f t="shared" si="32"/>
        <v>0</v>
      </c>
      <c r="AA450" s="57"/>
    </row>
    <row r="451" spans="1:27" ht="23.25" hidden="1" customHeight="1" x14ac:dyDescent="0.25">
      <c r="A451" s="27"/>
      <c r="B451" s="93" t="s">
        <v>39</v>
      </c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40">
        <v>7</v>
      </c>
      <c r="N451" s="40">
        <v>7</v>
      </c>
      <c r="O451" s="41" t="s">
        <v>369</v>
      </c>
      <c r="P451" s="42" t="s">
        <v>40</v>
      </c>
      <c r="Q451" s="32"/>
      <c r="R451" s="43">
        <v>1008771.25</v>
      </c>
      <c r="S451" s="44">
        <f t="shared" si="30"/>
        <v>1008.77125</v>
      </c>
      <c r="T451" s="43">
        <v>0</v>
      </c>
      <c r="U451" s="45">
        <f t="shared" si="31"/>
        <v>0</v>
      </c>
      <c r="V451" s="43">
        <v>0</v>
      </c>
      <c r="W451" s="36"/>
      <c r="X451" s="37"/>
      <c r="Y451" s="37"/>
      <c r="Z451" s="46">
        <f t="shared" si="32"/>
        <v>0</v>
      </c>
      <c r="AA451" s="57"/>
    </row>
    <row r="452" spans="1:27" ht="34.5" hidden="1" customHeight="1" x14ac:dyDescent="0.25">
      <c r="A452" s="27"/>
      <c r="B452" s="93" t="s">
        <v>41</v>
      </c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40">
        <v>7</v>
      </c>
      <c r="N452" s="40">
        <v>7</v>
      </c>
      <c r="O452" s="41" t="s">
        <v>369</v>
      </c>
      <c r="P452" s="42" t="s">
        <v>42</v>
      </c>
      <c r="Q452" s="32"/>
      <c r="R452" s="43">
        <v>1008771.25</v>
      </c>
      <c r="S452" s="44">
        <f t="shared" si="30"/>
        <v>1008.77125</v>
      </c>
      <c r="T452" s="43">
        <v>0</v>
      </c>
      <c r="U452" s="45">
        <f t="shared" si="31"/>
        <v>0</v>
      </c>
      <c r="V452" s="43">
        <v>0</v>
      </c>
      <c r="W452" s="36"/>
      <c r="X452" s="37"/>
      <c r="Y452" s="37"/>
      <c r="Z452" s="46">
        <f t="shared" si="32"/>
        <v>0</v>
      </c>
      <c r="AA452" s="57"/>
    </row>
    <row r="453" spans="1:27" ht="23.25" hidden="1" customHeight="1" x14ac:dyDescent="0.25">
      <c r="A453" s="27"/>
      <c r="B453" s="93" t="s">
        <v>370</v>
      </c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40">
        <v>7</v>
      </c>
      <c r="N453" s="40">
        <v>7</v>
      </c>
      <c r="O453" s="41" t="s">
        <v>371</v>
      </c>
      <c r="P453" s="42"/>
      <c r="Q453" s="32"/>
      <c r="R453" s="43">
        <v>1275120</v>
      </c>
      <c r="S453" s="44">
        <f t="shared" si="30"/>
        <v>1275.1199999999999</v>
      </c>
      <c r="T453" s="43">
        <v>0</v>
      </c>
      <c r="U453" s="45">
        <f t="shared" si="31"/>
        <v>0</v>
      </c>
      <c r="V453" s="43">
        <v>0</v>
      </c>
      <c r="W453" s="36"/>
      <c r="X453" s="37"/>
      <c r="Y453" s="37"/>
      <c r="Z453" s="46">
        <f t="shared" si="32"/>
        <v>0</v>
      </c>
      <c r="AA453" s="57"/>
    </row>
    <row r="454" spans="1:27" ht="12.75" hidden="1" customHeight="1" x14ac:dyDescent="0.25">
      <c r="A454" s="27"/>
      <c r="B454" s="93" t="s">
        <v>95</v>
      </c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40">
        <v>7</v>
      </c>
      <c r="N454" s="40">
        <v>7</v>
      </c>
      <c r="O454" s="41" t="s">
        <v>372</v>
      </c>
      <c r="P454" s="42"/>
      <c r="Q454" s="32"/>
      <c r="R454" s="43">
        <v>1275120</v>
      </c>
      <c r="S454" s="44">
        <f t="shared" si="30"/>
        <v>1275.1199999999999</v>
      </c>
      <c r="T454" s="43">
        <v>0</v>
      </c>
      <c r="U454" s="45">
        <f t="shared" si="31"/>
        <v>0</v>
      </c>
      <c r="V454" s="43">
        <v>0</v>
      </c>
      <c r="W454" s="36"/>
      <c r="X454" s="37"/>
      <c r="Y454" s="37"/>
      <c r="Z454" s="46">
        <f t="shared" si="32"/>
        <v>0</v>
      </c>
      <c r="AA454" s="57"/>
    </row>
    <row r="455" spans="1:27" ht="34.5" hidden="1" customHeight="1" x14ac:dyDescent="0.25">
      <c r="A455" s="27"/>
      <c r="B455" s="93" t="s">
        <v>292</v>
      </c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40">
        <v>7</v>
      </c>
      <c r="N455" s="40">
        <v>7</v>
      </c>
      <c r="O455" s="41" t="s">
        <v>372</v>
      </c>
      <c r="P455" s="42" t="s">
        <v>293</v>
      </c>
      <c r="Q455" s="32"/>
      <c r="R455" s="43">
        <v>1275120</v>
      </c>
      <c r="S455" s="44">
        <f t="shared" si="30"/>
        <v>1275.1199999999999</v>
      </c>
      <c r="T455" s="43">
        <v>0</v>
      </c>
      <c r="U455" s="45">
        <f t="shared" si="31"/>
        <v>0</v>
      </c>
      <c r="V455" s="43">
        <v>0</v>
      </c>
      <c r="W455" s="36"/>
      <c r="X455" s="37"/>
      <c r="Y455" s="37"/>
      <c r="Z455" s="46">
        <f t="shared" si="32"/>
        <v>0</v>
      </c>
      <c r="AA455" s="57"/>
    </row>
    <row r="456" spans="1:27" ht="12.75" hidden="1" customHeight="1" x14ac:dyDescent="0.25">
      <c r="A456" s="27"/>
      <c r="B456" s="93" t="s">
        <v>316</v>
      </c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40">
        <v>7</v>
      </c>
      <c r="N456" s="40">
        <v>7</v>
      </c>
      <c r="O456" s="41" t="s">
        <v>372</v>
      </c>
      <c r="P456" s="42" t="s">
        <v>317</v>
      </c>
      <c r="Q456" s="32"/>
      <c r="R456" s="43">
        <v>1275120</v>
      </c>
      <c r="S456" s="44">
        <f t="shared" si="30"/>
        <v>1275.1199999999999</v>
      </c>
      <c r="T456" s="43">
        <v>0</v>
      </c>
      <c r="U456" s="45">
        <f t="shared" si="31"/>
        <v>0</v>
      </c>
      <c r="V456" s="43">
        <v>0</v>
      </c>
      <c r="W456" s="36"/>
      <c r="X456" s="37"/>
      <c r="Y456" s="37"/>
      <c r="Z456" s="46">
        <f t="shared" si="32"/>
        <v>0</v>
      </c>
      <c r="AA456" s="57"/>
    </row>
    <row r="457" spans="1:27" ht="23.25" hidden="1" customHeight="1" x14ac:dyDescent="0.25">
      <c r="A457" s="27"/>
      <c r="B457" s="93" t="s">
        <v>373</v>
      </c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40">
        <v>7</v>
      </c>
      <c r="N457" s="40">
        <v>7</v>
      </c>
      <c r="O457" s="41" t="s">
        <v>374</v>
      </c>
      <c r="P457" s="42"/>
      <c r="Q457" s="32"/>
      <c r="R457" s="43">
        <v>338156.15</v>
      </c>
      <c r="S457" s="44">
        <f t="shared" si="30"/>
        <v>338.15615000000003</v>
      </c>
      <c r="T457" s="43">
        <v>0</v>
      </c>
      <c r="U457" s="45">
        <f t="shared" si="31"/>
        <v>0</v>
      </c>
      <c r="V457" s="43">
        <v>0</v>
      </c>
      <c r="W457" s="36"/>
      <c r="X457" s="37"/>
      <c r="Y457" s="37"/>
      <c r="Z457" s="46">
        <f t="shared" si="32"/>
        <v>0</v>
      </c>
      <c r="AA457" s="57"/>
    </row>
    <row r="458" spans="1:27" ht="12.75" hidden="1" customHeight="1" x14ac:dyDescent="0.25">
      <c r="A458" s="27"/>
      <c r="B458" s="93" t="s">
        <v>95</v>
      </c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40">
        <v>7</v>
      </c>
      <c r="N458" s="40">
        <v>7</v>
      </c>
      <c r="O458" s="41" t="s">
        <v>375</v>
      </c>
      <c r="P458" s="42"/>
      <c r="Q458" s="32"/>
      <c r="R458" s="43">
        <v>338156.15</v>
      </c>
      <c r="S458" s="44">
        <f t="shared" si="30"/>
        <v>338.15615000000003</v>
      </c>
      <c r="T458" s="43">
        <v>0</v>
      </c>
      <c r="U458" s="45">
        <f t="shared" si="31"/>
        <v>0</v>
      </c>
      <c r="V458" s="43">
        <v>0</v>
      </c>
      <c r="W458" s="36"/>
      <c r="X458" s="37"/>
      <c r="Y458" s="37"/>
      <c r="Z458" s="46">
        <f t="shared" si="32"/>
        <v>0</v>
      </c>
      <c r="AA458" s="57"/>
    </row>
    <row r="459" spans="1:27" ht="34.5" hidden="1" customHeight="1" x14ac:dyDescent="0.25">
      <c r="A459" s="27"/>
      <c r="B459" s="93" t="s">
        <v>292</v>
      </c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40">
        <v>7</v>
      </c>
      <c r="N459" s="40">
        <v>7</v>
      </c>
      <c r="O459" s="41" t="s">
        <v>375</v>
      </c>
      <c r="P459" s="42" t="s">
        <v>293</v>
      </c>
      <c r="Q459" s="32"/>
      <c r="R459" s="43">
        <v>198627.83</v>
      </c>
      <c r="S459" s="44">
        <f t="shared" si="30"/>
        <v>198.62782999999999</v>
      </c>
      <c r="T459" s="43">
        <v>0</v>
      </c>
      <c r="U459" s="45">
        <f t="shared" si="31"/>
        <v>0</v>
      </c>
      <c r="V459" s="43">
        <v>0</v>
      </c>
      <c r="W459" s="36"/>
      <c r="X459" s="37"/>
      <c r="Y459" s="37"/>
      <c r="Z459" s="46">
        <f t="shared" si="32"/>
        <v>0</v>
      </c>
      <c r="AA459" s="57"/>
    </row>
    <row r="460" spans="1:27" ht="12.75" hidden="1" customHeight="1" x14ac:dyDescent="0.25">
      <c r="A460" s="27"/>
      <c r="B460" s="93" t="s">
        <v>316</v>
      </c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40">
        <v>7</v>
      </c>
      <c r="N460" s="40">
        <v>7</v>
      </c>
      <c r="O460" s="41" t="s">
        <v>375</v>
      </c>
      <c r="P460" s="42" t="s">
        <v>317</v>
      </c>
      <c r="Q460" s="32"/>
      <c r="R460" s="43">
        <v>198627.83</v>
      </c>
      <c r="S460" s="44">
        <f t="shared" si="30"/>
        <v>198.62782999999999</v>
      </c>
      <c r="T460" s="43">
        <v>0</v>
      </c>
      <c r="U460" s="45">
        <f t="shared" si="31"/>
        <v>0</v>
      </c>
      <c r="V460" s="43">
        <v>0</v>
      </c>
      <c r="W460" s="36"/>
      <c r="X460" s="37"/>
      <c r="Y460" s="37"/>
      <c r="Z460" s="46">
        <f t="shared" si="32"/>
        <v>0</v>
      </c>
      <c r="AA460" s="57"/>
    </row>
    <row r="461" spans="1:27" ht="12.75" hidden="1" customHeight="1" x14ac:dyDescent="0.25">
      <c r="A461" s="27"/>
      <c r="B461" s="93" t="s">
        <v>43</v>
      </c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40">
        <v>7</v>
      </c>
      <c r="N461" s="40">
        <v>7</v>
      </c>
      <c r="O461" s="41" t="s">
        <v>375</v>
      </c>
      <c r="P461" s="42" t="s">
        <v>44</v>
      </c>
      <c r="Q461" s="32"/>
      <c r="R461" s="43">
        <v>139528.32000000001</v>
      </c>
      <c r="S461" s="44">
        <f t="shared" si="30"/>
        <v>139.52832000000001</v>
      </c>
      <c r="T461" s="43">
        <v>0</v>
      </c>
      <c r="U461" s="45">
        <f t="shared" si="31"/>
        <v>0</v>
      </c>
      <c r="V461" s="43">
        <v>0</v>
      </c>
      <c r="W461" s="36"/>
      <c r="X461" s="37"/>
      <c r="Y461" s="37"/>
      <c r="Z461" s="46">
        <f t="shared" si="32"/>
        <v>0</v>
      </c>
      <c r="AA461" s="57"/>
    </row>
    <row r="462" spans="1:27" ht="12.75" hidden="1" customHeight="1" x14ac:dyDescent="0.25">
      <c r="A462" s="27"/>
      <c r="B462" s="93" t="s">
        <v>45</v>
      </c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40">
        <v>7</v>
      </c>
      <c r="N462" s="40">
        <v>7</v>
      </c>
      <c r="O462" s="41" t="s">
        <v>375</v>
      </c>
      <c r="P462" s="42" t="s">
        <v>46</v>
      </c>
      <c r="Q462" s="32"/>
      <c r="R462" s="43">
        <v>139528.32000000001</v>
      </c>
      <c r="S462" s="44">
        <f t="shared" si="30"/>
        <v>139.52832000000001</v>
      </c>
      <c r="T462" s="43">
        <v>0</v>
      </c>
      <c r="U462" s="45">
        <f t="shared" si="31"/>
        <v>0</v>
      </c>
      <c r="V462" s="43">
        <v>0</v>
      </c>
      <c r="W462" s="36"/>
      <c r="X462" s="37"/>
      <c r="Y462" s="37"/>
      <c r="Z462" s="46">
        <f t="shared" si="32"/>
        <v>0</v>
      </c>
      <c r="AA462" s="57"/>
    </row>
    <row r="463" spans="1:27" ht="90.75" hidden="1" customHeight="1" x14ac:dyDescent="0.25">
      <c r="A463" s="27"/>
      <c r="B463" s="93" t="s">
        <v>376</v>
      </c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40">
        <v>7</v>
      </c>
      <c r="N463" s="40">
        <v>7</v>
      </c>
      <c r="O463" s="41" t="s">
        <v>377</v>
      </c>
      <c r="P463" s="42"/>
      <c r="Q463" s="32"/>
      <c r="R463" s="43">
        <v>16258.3</v>
      </c>
      <c r="S463" s="44">
        <f t="shared" si="30"/>
        <v>16.258299999999998</v>
      </c>
      <c r="T463" s="43">
        <v>0</v>
      </c>
      <c r="U463" s="45">
        <f t="shared" si="31"/>
        <v>0</v>
      </c>
      <c r="V463" s="43">
        <v>0</v>
      </c>
      <c r="W463" s="36"/>
      <c r="X463" s="37"/>
      <c r="Y463" s="37"/>
      <c r="Z463" s="46">
        <f t="shared" si="32"/>
        <v>0</v>
      </c>
      <c r="AA463" s="57"/>
    </row>
    <row r="464" spans="1:27" ht="12.75" hidden="1" customHeight="1" x14ac:dyDescent="0.25">
      <c r="A464" s="27"/>
      <c r="B464" s="93" t="s">
        <v>95</v>
      </c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40">
        <v>7</v>
      </c>
      <c r="N464" s="40">
        <v>7</v>
      </c>
      <c r="O464" s="41" t="s">
        <v>378</v>
      </c>
      <c r="P464" s="42"/>
      <c r="Q464" s="32"/>
      <c r="R464" s="43">
        <v>16258.3</v>
      </c>
      <c r="S464" s="44">
        <f t="shared" si="30"/>
        <v>16.258299999999998</v>
      </c>
      <c r="T464" s="43">
        <v>0</v>
      </c>
      <c r="U464" s="45">
        <f t="shared" si="31"/>
        <v>0</v>
      </c>
      <c r="V464" s="43">
        <v>0</v>
      </c>
      <c r="W464" s="36"/>
      <c r="X464" s="37"/>
      <c r="Y464" s="37"/>
      <c r="Z464" s="46">
        <f t="shared" si="32"/>
        <v>0</v>
      </c>
      <c r="AA464" s="57"/>
    </row>
    <row r="465" spans="1:27" ht="23.25" hidden="1" customHeight="1" x14ac:dyDescent="0.25">
      <c r="A465" s="27"/>
      <c r="B465" s="93" t="s">
        <v>39</v>
      </c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40">
        <v>7</v>
      </c>
      <c r="N465" s="40">
        <v>7</v>
      </c>
      <c r="O465" s="41" t="s">
        <v>378</v>
      </c>
      <c r="P465" s="42" t="s">
        <v>40</v>
      </c>
      <c r="Q465" s="32"/>
      <c r="R465" s="43">
        <v>16258.3</v>
      </c>
      <c r="S465" s="44">
        <f t="shared" si="30"/>
        <v>16.258299999999998</v>
      </c>
      <c r="T465" s="43">
        <v>0</v>
      </c>
      <c r="U465" s="45">
        <f t="shared" si="31"/>
        <v>0</v>
      </c>
      <c r="V465" s="43">
        <v>0</v>
      </c>
      <c r="W465" s="36"/>
      <c r="X465" s="37"/>
      <c r="Y465" s="37"/>
      <c r="Z465" s="46">
        <f t="shared" si="32"/>
        <v>0</v>
      </c>
      <c r="AA465" s="57"/>
    </row>
    <row r="466" spans="1:27" ht="34.5" hidden="1" customHeight="1" x14ac:dyDescent="0.25">
      <c r="A466" s="27"/>
      <c r="B466" s="93" t="s">
        <v>41</v>
      </c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40">
        <v>7</v>
      </c>
      <c r="N466" s="40">
        <v>7</v>
      </c>
      <c r="O466" s="41" t="s">
        <v>378</v>
      </c>
      <c r="P466" s="42" t="s">
        <v>42</v>
      </c>
      <c r="Q466" s="32"/>
      <c r="R466" s="43">
        <v>16258.3</v>
      </c>
      <c r="S466" s="44">
        <f t="shared" si="30"/>
        <v>16.258299999999998</v>
      </c>
      <c r="T466" s="43">
        <v>0</v>
      </c>
      <c r="U466" s="45">
        <f t="shared" si="31"/>
        <v>0</v>
      </c>
      <c r="V466" s="43">
        <v>0</v>
      </c>
      <c r="W466" s="36"/>
      <c r="X466" s="37"/>
      <c r="Y466" s="37"/>
      <c r="Z466" s="46">
        <f t="shared" si="32"/>
        <v>0</v>
      </c>
      <c r="AA466" s="57"/>
    </row>
    <row r="467" spans="1:27" ht="17.25" customHeight="1" x14ac:dyDescent="0.25">
      <c r="A467" s="27"/>
      <c r="B467" s="101" t="s">
        <v>364</v>
      </c>
      <c r="C467" s="102"/>
      <c r="D467" s="102"/>
      <c r="E467" s="102"/>
      <c r="F467" s="102"/>
      <c r="G467" s="102"/>
      <c r="H467" s="102"/>
      <c r="I467" s="102"/>
      <c r="J467" s="39"/>
      <c r="K467" s="39"/>
      <c r="L467" s="39"/>
      <c r="M467" s="40">
        <v>7</v>
      </c>
      <c r="N467" s="40">
        <v>7</v>
      </c>
      <c r="O467" s="41"/>
      <c r="P467" s="42"/>
      <c r="Q467" s="32"/>
      <c r="R467" s="43"/>
      <c r="S467" s="44"/>
      <c r="T467" s="43"/>
      <c r="U467" s="45"/>
      <c r="V467" s="43"/>
      <c r="W467" s="36"/>
      <c r="X467" s="37"/>
      <c r="Y467" s="37"/>
      <c r="Z467" s="46"/>
      <c r="AA467" s="57">
        <v>348.8</v>
      </c>
    </row>
    <row r="468" spans="1:27" ht="17.25" customHeight="1" x14ac:dyDescent="0.25">
      <c r="A468" s="27"/>
      <c r="B468" s="93" t="s">
        <v>379</v>
      </c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40">
        <v>7</v>
      </c>
      <c r="N468" s="40">
        <v>9</v>
      </c>
      <c r="O468" s="41"/>
      <c r="P468" s="42"/>
      <c r="Q468" s="32"/>
      <c r="R468" s="43">
        <v>9418871.8800000008</v>
      </c>
      <c r="S468" s="44">
        <f t="shared" ref="S468:S499" si="33">R468/1000</f>
        <v>9418.8718800000006</v>
      </c>
      <c r="T468" s="43">
        <v>7092010</v>
      </c>
      <c r="U468" s="45">
        <f t="shared" ref="U468:U499" si="34">T468/1000</f>
        <v>7092.01</v>
      </c>
      <c r="V468" s="43">
        <v>7640550</v>
      </c>
      <c r="W468" s="36"/>
      <c r="X468" s="37"/>
      <c r="Y468" s="37"/>
      <c r="Z468" s="46">
        <f t="shared" ref="Z468:Z499" si="35">V468/1000</f>
        <v>7640.55</v>
      </c>
      <c r="AA468" s="57">
        <v>23301.8</v>
      </c>
    </row>
    <row r="469" spans="1:27" ht="34.5" hidden="1" customHeight="1" x14ac:dyDescent="0.25">
      <c r="A469" s="27"/>
      <c r="B469" s="93" t="s">
        <v>286</v>
      </c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40">
        <v>7</v>
      </c>
      <c r="N469" s="40">
        <v>9</v>
      </c>
      <c r="O469" s="41" t="s">
        <v>287</v>
      </c>
      <c r="P469" s="42"/>
      <c r="Q469" s="32"/>
      <c r="R469" s="43">
        <v>7952579.0800000001</v>
      </c>
      <c r="S469" s="44">
        <f t="shared" si="33"/>
        <v>7952.5790800000004</v>
      </c>
      <c r="T469" s="43">
        <v>5648310</v>
      </c>
      <c r="U469" s="45">
        <f t="shared" si="34"/>
        <v>5648.31</v>
      </c>
      <c r="V469" s="43">
        <v>6196850</v>
      </c>
      <c r="W469" s="36"/>
      <c r="X469" s="37"/>
      <c r="Y469" s="37"/>
      <c r="Z469" s="46">
        <f t="shared" si="35"/>
        <v>6196.85</v>
      </c>
      <c r="AA469" s="57"/>
    </row>
    <row r="470" spans="1:27" ht="34.5" hidden="1" customHeight="1" x14ac:dyDescent="0.25">
      <c r="A470" s="27"/>
      <c r="B470" s="93" t="s">
        <v>380</v>
      </c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40">
        <v>7</v>
      </c>
      <c r="N470" s="40">
        <v>9</v>
      </c>
      <c r="O470" s="41" t="s">
        <v>381</v>
      </c>
      <c r="P470" s="42"/>
      <c r="Q470" s="32"/>
      <c r="R470" s="43">
        <v>6689526.7800000003</v>
      </c>
      <c r="S470" s="44">
        <f t="shared" si="33"/>
        <v>6689.5267800000001</v>
      </c>
      <c r="T470" s="43">
        <v>5648310</v>
      </c>
      <c r="U470" s="45">
        <f t="shared" si="34"/>
        <v>5648.31</v>
      </c>
      <c r="V470" s="43">
        <v>6196850</v>
      </c>
      <c r="W470" s="36"/>
      <c r="X470" s="37"/>
      <c r="Y470" s="37"/>
      <c r="Z470" s="46">
        <f t="shared" si="35"/>
        <v>6196.85</v>
      </c>
      <c r="AA470" s="57"/>
    </row>
    <row r="471" spans="1:27" ht="23.25" hidden="1" customHeight="1" x14ac:dyDescent="0.25">
      <c r="A471" s="27"/>
      <c r="B471" s="93" t="s">
        <v>127</v>
      </c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40">
        <v>7</v>
      </c>
      <c r="N471" s="40">
        <v>9</v>
      </c>
      <c r="O471" s="41" t="s">
        <v>382</v>
      </c>
      <c r="P471" s="42"/>
      <c r="Q471" s="32"/>
      <c r="R471" s="43">
        <v>6637844.7800000003</v>
      </c>
      <c r="S471" s="44">
        <f t="shared" si="33"/>
        <v>6637.8447800000004</v>
      </c>
      <c r="T471" s="43">
        <v>5611590</v>
      </c>
      <c r="U471" s="45">
        <f t="shared" si="34"/>
        <v>5611.59</v>
      </c>
      <c r="V471" s="43">
        <v>6157680</v>
      </c>
      <c r="W471" s="36"/>
      <c r="X471" s="37"/>
      <c r="Y471" s="37"/>
      <c r="Z471" s="46">
        <f t="shared" si="35"/>
        <v>6157.68</v>
      </c>
      <c r="AA471" s="57"/>
    </row>
    <row r="472" spans="1:27" ht="57" hidden="1" customHeight="1" x14ac:dyDescent="0.25">
      <c r="A472" s="27"/>
      <c r="B472" s="93" t="s">
        <v>30</v>
      </c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40">
        <v>7</v>
      </c>
      <c r="N472" s="40">
        <v>9</v>
      </c>
      <c r="O472" s="41" t="s">
        <v>382</v>
      </c>
      <c r="P472" s="42" t="s">
        <v>31</v>
      </c>
      <c r="Q472" s="32"/>
      <c r="R472" s="43">
        <v>4544012.38</v>
      </c>
      <c r="S472" s="44">
        <f t="shared" si="33"/>
        <v>4544.0123800000001</v>
      </c>
      <c r="T472" s="43">
        <v>4217630</v>
      </c>
      <c r="U472" s="45">
        <f t="shared" si="34"/>
        <v>4217.63</v>
      </c>
      <c r="V472" s="43">
        <v>4498800</v>
      </c>
      <c r="W472" s="36"/>
      <c r="X472" s="37"/>
      <c r="Y472" s="37"/>
      <c r="Z472" s="46">
        <f t="shared" si="35"/>
        <v>4498.8</v>
      </c>
      <c r="AA472" s="57"/>
    </row>
    <row r="473" spans="1:27" ht="23.25" hidden="1" customHeight="1" x14ac:dyDescent="0.25">
      <c r="A473" s="27"/>
      <c r="B473" s="93" t="s">
        <v>129</v>
      </c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40">
        <v>7</v>
      </c>
      <c r="N473" s="40">
        <v>9</v>
      </c>
      <c r="O473" s="41" t="s">
        <v>382</v>
      </c>
      <c r="P473" s="42" t="s">
        <v>130</v>
      </c>
      <c r="Q473" s="32"/>
      <c r="R473" s="43">
        <v>4544012.38</v>
      </c>
      <c r="S473" s="44">
        <f t="shared" si="33"/>
        <v>4544.0123800000001</v>
      </c>
      <c r="T473" s="43">
        <v>4217630</v>
      </c>
      <c r="U473" s="45">
        <f t="shared" si="34"/>
        <v>4217.63</v>
      </c>
      <c r="V473" s="43">
        <v>4498800</v>
      </c>
      <c r="W473" s="36"/>
      <c r="X473" s="37"/>
      <c r="Y473" s="37"/>
      <c r="Z473" s="46">
        <f t="shared" si="35"/>
        <v>4498.8</v>
      </c>
      <c r="AA473" s="57"/>
    </row>
    <row r="474" spans="1:27" ht="23.25" hidden="1" customHeight="1" x14ac:dyDescent="0.25">
      <c r="A474" s="27"/>
      <c r="B474" s="93" t="s">
        <v>39</v>
      </c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40">
        <v>7</v>
      </c>
      <c r="N474" s="40">
        <v>9</v>
      </c>
      <c r="O474" s="41" t="s">
        <v>382</v>
      </c>
      <c r="P474" s="42" t="s">
        <v>40</v>
      </c>
      <c r="Q474" s="32"/>
      <c r="R474" s="43">
        <v>2088600.23</v>
      </c>
      <c r="S474" s="44">
        <f t="shared" si="33"/>
        <v>2088.60023</v>
      </c>
      <c r="T474" s="43">
        <v>1393960</v>
      </c>
      <c r="U474" s="45">
        <f t="shared" si="34"/>
        <v>1393.96</v>
      </c>
      <c r="V474" s="43">
        <v>1658880</v>
      </c>
      <c r="W474" s="36"/>
      <c r="X474" s="37"/>
      <c r="Y474" s="37"/>
      <c r="Z474" s="46">
        <f t="shared" si="35"/>
        <v>1658.88</v>
      </c>
      <c r="AA474" s="57"/>
    </row>
    <row r="475" spans="1:27" ht="34.5" hidden="1" customHeight="1" x14ac:dyDescent="0.25">
      <c r="A475" s="27"/>
      <c r="B475" s="93" t="s">
        <v>41</v>
      </c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40">
        <v>7</v>
      </c>
      <c r="N475" s="40">
        <v>9</v>
      </c>
      <c r="O475" s="41" t="s">
        <v>382</v>
      </c>
      <c r="P475" s="42" t="s">
        <v>42</v>
      </c>
      <c r="Q475" s="32"/>
      <c r="R475" s="43">
        <v>2088600.23</v>
      </c>
      <c r="S475" s="44">
        <f t="shared" si="33"/>
        <v>2088.60023</v>
      </c>
      <c r="T475" s="43">
        <v>1393960</v>
      </c>
      <c r="U475" s="45">
        <f t="shared" si="34"/>
        <v>1393.96</v>
      </c>
      <c r="V475" s="43">
        <v>1658880</v>
      </c>
      <c r="W475" s="36"/>
      <c r="X475" s="37"/>
      <c r="Y475" s="37"/>
      <c r="Z475" s="46">
        <f t="shared" si="35"/>
        <v>1658.88</v>
      </c>
      <c r="AA475" s="57"/>
    </row>
    <row r="476" spans="1:27" ht="12.75" hidden="1" customHeight="1" x14ac:dyDescent="0.25">
      <c r="A476" s="27"/>
      <c r="B476" s="93" t="s">
        <v>43</v>
      </c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40">
        <v>7</v>
      </c>
      <c r="N476" s="40">
        <v>9</v>
      </c>
      <c r="O476" s="41" t="s">
        <v>382</v>
      </c>
      <c r="P476" s="42" t="s">
        <v>44</v>
      </c>
      <c r="Q476" s="32"/>
      <c r="R476" s="43">
        <v>5232.17</v>
      </c>
      <c r="S476" s="44">
        <f t="shared" si="33"/>
        <v>5.23217</v>
      </c>
      <c r="T476" s="43">
        <v>0</v>
      </c>
      <c r="U476" s="45">
        <f t="shared" si="34"/>
        <v>0</v>
      </c>
      <c r="V476" s="43">
        <v>0</v>
      </c>
      <c r="W476" s="36"/>
      <c r="X476" s="37"/>
      <c r="Y476" s="37"/>
      <c r="Z476" s="46">
        <f t="shared" si="35"/>
        <v>0</v>
      </c>
      <c r="AA476" s="57"/>
    </row>
    <row r="477" spans="1:27" ht="12.75" hidden="1" customHeight="1" x14ac:dyDescent="0.25">
      <c r="A477" s="27"/>
      <c r="B477" s="93" t="s">
        <v>45</v>
      </c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40">
        <v>7</v>
      </c>
      <c r="N477" s="40">
        <v>9</v>
      </c>
      <c r="O477" s="41" t="s">
        <v>382</v>
      </c>
      <c r="P477" s="42" t="s">
        <v>46</v>
      </c>
      <c r="Q477" s="32"/>
      <c r="R477" s="43">
        <v>5232.17</v>
      </c>
      <c r="S477" s="44">
        <f t="shared" si="33"/>
        <v>5.23217</v>
      </c>
      <c r="T477" s="43">
        <v>0</v>
      </c>
      <c r="U477" s="45">
        <f t="shared" si="34"/>
        <v>0</v>
      </c>
      <c r="V477" s="43">
        <v>0</v>
      </c>
      <c r="W477" s="36"/>
      <c r="X477" s="37"/>
      <c r="Y477" s="37"/>
      <c r="Z477" s="46">
        <f t="shared" si="35"/>
        <v>0</v>
      </c>
      <c r="AA477" s="57"/>
    </row>
    <row r="478" spans="1:27" ht="34.5" hidden="1" customHeight="1" x14ac:dyDescent="0.25">
      <c r="A478" s="27"/>
      <c r="B478" s="93" t="s">
        <v>131</v>
      </c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40">
        <v>7</v>
      </c>
      <c r="N478" s="40">
        <v>9</v>
      </c>
      <c r="O478" s="41" t="s">
        <v>383</v>
      </c>
      <c r="P478" s="42"/>
      <c r="Q478" s="32"/>
      <c r="R478" s="43">
        <v>51682</v>
      </c>
      <c r="S478" s="44">
        <f t="shared" si="33"/>
        <v>51.682000000000002</v>
      </c>
      <c r="T478" s="43">
        <v>36720</v>
      </c>
      <c r="U478" s="45">
        <f t="shared" si="34"/>
        <v>36.72</v>
      </c>
      <c r="V478" s="43">
        <v>39170</v>
      </c>
      <c r="W478" s="36"/>
      <c r="X478" s="37"/>
      <c r="Y478" s="37"/>
      <c r="Z478" s="46">
        <f t="shared" si="35"/>
        <v>39.17</v>
      </c>
      <c r="AA478" s="57"/>
    </row>
    <row r="479" spans="1:27" ht="12.75" hidden="1" customHeight="1" x14ac:dyDescent="0.25">
      <c r="A479" s="27"/>
      <c r="B479" s="93" t="s">
        <v>43</v>
      </c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40">
        <v>7</v>
      </c>
      <c r="N479" s="40">
        <v>9</v>
      </c>
      <c r="O479" s="41" t="s">
        <v>383</v>
      </c>
      <c r="P479" s="42" t="s">
        <v>44</v>
      </c>
      <c r="Q479" s="32"/>
      <c r="R479" s="43">
        <v>51682</v>
      </c>
      <c r="S479" s="44">
        <f t="shared" si="33"/>
        <v>51.682000000000002</v>
      </c>
      <c r="T479" s="43">
        <v>36720</v>
      </c>
      <c r="U479" s="45">
        <f t="shared" si="34"/>
        <v>36.72</v>
      </c>
      <c r="V479" s="43">
        <v>39170</v>
      </c>
      <c r="W479" s="36"/>
      <c r="X479" s="37"/>
      <c r="Y479" s="37"/>
      <c r="Z479" s="46">
        <f t="shared" si="35"/>
        <v>39.17</v>
      </c>
      <c r="AA479" s="57"/>
    </row>
    <row r="480" spans="1:27" ht="12.75" hidden="1" customHeight="1" x14ac:dyDescent="0.25">
      <c r="A480" s="27"/>
      <c r="B480" s="93" t="s">
        <v>45</v>
      </c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40">
        <v>7</v>
      </c>
      <c r="N480" s="40">
        <v>9</v>
      </c>
      <c r="O480" s="41" t="s">
        <v>383</v>
      </c>
      <c r="P480" s="42" t="s">
        <v>46</v>
      </c>
      <c r="Q480" s="32"/>
      <c r="R480" s="43">
        <v>51682</v>
      </c>
      <c r="S480" s="44">
        <f t="shared" si="33"/>
        <v>51.682000000000002</v>
      </c>
      <c r="T480" s="43">
        <v>36720</v>
      </c>
      <c r="U480" s="45">
        <f t="shared" si="34"/>
        <v>36.72</v>
      </c>
      <c r="V480" s="43">
        <v>39170</v>
      </c>
      <c r="W480" s="36"/>
      <c r="X480" s="37"/>
      <c r="Y480" s="37"/>
      <c r="Z480" s="46">
        <f t="shared" si="35"/>
        <v>39.17</v>
      </c>
      <c r="AA480" s="57"/>
    </row>
    <row r="481" spans="1:27" ht="34.5" hidden="1" customHeight="1" x14ac:dyDescent="0.25">
      <c r="A481" s="27"/>
      <c r="B481" s="93" t="s">
        <v>141</v>
      </c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40">
        <v>7</v>
      </c>
      <c r="N481" s="40">
        <v>9</v>
      </c>
      <c r="O481" s="41" t="s">
        <v>308</v>
      </c>
      <c r="P481" s="42"/>
      <c r="Q481" s="32"/>
      <c r="R481" s="43">
        <v>1263052.3</v>
      </c>
      <c r="S481" s="44">
        <f t="shared" si="33"/>
        <v>1263.0523000000001</v>
      </c>
      <c r="T481" s="43">
        <v>0</v>
      </c>
      <c r="U481" s="45">
        <f t="shared" si="34"/>
        <v>0</v>
      </c>
      <c r="V481" s="43">
        <v>0</v>
      </c>
      <c r="W481" s="36"/>
      <c r="X481" s="37"/>
      <c r="Y481" s="37"/>
      <c r="Z481" s="46">
        <f t="shared" si="35"/>
        <v>0</v>
      </c>
      <c r="AA481" s="57"/>
    </row>
    <row r="482" spans="1:27" ht="34.5" hidden="1" customHeight="1" x14ac:dyDescent="0.25">
      <c r="A482" s="27"/>
      <c r="B482" s="93" t="s">
        <v>309</v>
      </c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40">
        <v>7</v>
      </c>
      <c r="N482" s="40">
        <v>9</v>
      </c>
      <c r="O482" s="41" t="s">
        <v>310</v>
      </c>
      <c r="P482" s="42"/>
      <c r="Q482" s="32"/>
      <c r="R482" s="43">
        <v>1199900</v>
      </c>
      <c r="S482" s="44">
        <f t="shared" si="33"/>
        <v>1199.9000000000001</v>
      </c>
      <c r="T482" s="43">
        <v>0</v>
      </c>
      <c r="U482" s="45">
        <f t="shared" si="34"/>
        <v>0</v>
      </c>
      <c r="V482" s="43">
        <v>0</v>
      </c>
      <c r="W482" s="36"/>
      <c r="X482" s="37"/>
      <c r="Y482" s="37"/>
      <c r="Z482" s="46">
        <f t="shared" si="35"/>
        <v>0</v>
      </c>
      <c r="AA482" s="57"/>
    </row>
    <row r="483" spans="1:27" ht="57" hidden="1" customHeight="1" x14ac:dyDescent="0.25">
      <c r="A483" s="27"/>
      <c r="B483" s="93" t="s">
        <v>30</v>
      </c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40">
        <v>7</v>
      </c>
      <c r="N483" s="40">
        <v>9</v>
      </c>
      <c r="O483" s="41" t="s">
        <v>310</v>
      </c>
      <c r="P483" s="42" t="s">
        <v>31</v>
      </c>
      <c r="Q483" s="32"/>
      <c r="R483" s="43">
        <v>1199900</v>
      </c>
      <c r="S483" s="44">
        <f t="shared" si="33"/>
        <v>1199.9000000000001</v>
      </c>
      <c r="T483" s="43">
        <v>0</v>
      </c>
      <c r="U483" s="45">
        <f t="shared" si="34"/>
        <v>0</v>
      </c>
      <c r="V483" s="43">
        <v>0</v>
      </c>
      <c r="W483" s="36"/>
      <c r="X483" s="37"/>
      <c r="Y483" s="37"/>
      <c r="Z483" s="46">
        <f t="shared" si="35"/>
        <v>0</v>
      </c>
      <c r="AA483" s="57"/>
    </row>
    <row r="484" spans="1:27" ht="23.25" hidden="1" customHeight="1" x14ac:dyDescent="0.25">
      <c r="A484" s="27"/>
      <c r="B484" s="93" t="s">
        <v>129</v>
      </c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40">
        <v>7</v>
      </c>
      <c r="N484" s="40">
        <v>9</v>
      </c>
      <c r="O484" s="41" t="s">
        <v>310</v>
      </c>
      <c r="P484" s="42" t="s">
        <v>130</v>
      </c>
      <c r="Q484" s="32"/>
      <c r="R484" s="43">
        <v>1199900</v>
      </c>
      <c r="S484" s="44">
        <f t="shared" si="33"/>
        <v>1199.9000000000001</v>
      </c>
      <c r="T484" s="43">
        <v>0</v>
      </c>
      <c r="U484" s="45">
        <f t="shared" si="34"/>
        <v>0</v>
      </c>
      <c r="V484" s="43">
        <v>0</v>
      </c>
      <c r="W484" s="36"/>
      <c r="X484" s="37"/>
      <c r="Y484" s="37"/>
      <c r="Z484" s="46">
        <f t="shared" si="35"/>
        <v>0</v>
      </c>
      <c r="AA484" s="57"/>
    </row>
    <row r="485" spans="1:27" ht="34.5" hidden="1" customHeight="1" x14ac:dyDescent="0.25">
      <c r="A485" s="27"/>
      <c r="B485" s="93" t="s">
        <v>145</v>
      </c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40">
        <v>7</v>
      </c>
      <c r="N485" s="40">
        <v>9</v>
      </c>
      <c r="O485" s="41" t="s">
        <v>311</v>
      </c>
      <c r="P485" s="42"/>
      <c r="Q485" s="32"/>
      <c r="R485" s="43">
        <v>63152.3</v>
      </c>
      <c r="S485" s="44">
        <f t="shared" si="33"/>
        <v>63.152300000000004</v>
      </c>
      <c r="T485" s="43">
        <v>0</v>
      </c>
      <c r="U485" s="45">
        <f t="shared" si="34"/>
        <v>0</v>
      </c>
      <c r="V485" s="43">
        <v>0</v>
      </c>
      <c r="W485" s="36"/>
      <c r="X485" s="37"/>
      <c r="Y485" s="37"/>
      <c r="Z485" s="46">
        <f t="shared" si="35"/>
        <v>0</v>
      </c>
      <c r="AA485" s="57"/>
    </row>
    <row r="486" spans="1:27" ht="57" hidden="1" customHeight="1" x14ac:dyDescent="0.25">
      <c r="A486" s="27"/>
      <c r="B486" s="93" t="s">
        <v>30</v>
      </c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40">
        <v>7</v>
      </c>
      <c r="N486" s="40">
        <v>9</v>
      </c>
      <c r="O486" s="41" t="s">
        <v>311</v>
      </c>
      <c r="P486" s="42" t="s">
        <v>31</v>
      </c>
      <c r="Q486" s="32"/>
      <c r="R486" s="43">
        <v>63152.3</v>
      </c>
      <c r="S486" s="44">
        <f t="shared" si="33"/>
        <v>63.152300000000004</v>
      </c>
      <c r="T486" s="43">
        <v>0</v>
      </c>
      <c r="U486" s="45">
        <f t="shared" si="34"/>
        <v>0</v>
      </c>
      <c r="V486" s="43">
        <v>0</v>
      </c>
      <c r="W486" s="36"/>
      <c r="X486" s="37"/>
      <c r="Y486" s="37"/>
      <c r="Z486" s="46">
        <f t="shared" si="35"/>
        <v>0</v>
      </c>
      <c r="AA486" s="57"/>
    </row>
    <row r="487" spans="1:27" ht="23.25" hidden="1" customHeight="1" x14ac:dyDescent="0.25">
      <c r="A487" s="27"/>
      <c r="B487" s="93" t="s">
        <v>129</v>
      </c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40">
        <v>7</v>
      </c>
      <c r="N487" s="40">
        <v>9</v>
      </c>
      <c r="O487" s="41" t="s">
        <v>311</v>
      </c>
      <c r="P487" s="42" t="s">
        <v>130</v>
      </c>
      <c r="Q487" s="32"/>
      <c r="R487" s="43">
        <v>63152.3</v>
      </c>
      <c r="S487" s="44">
        <f t="shared" si="33"/>
        <v>63.152300000000004</v>
      </c>
      <c r="T487" s="43">
        <v>0</v>
      </c>
      <c r="U487" s="45">
        <f t="shared" si="34"/>
        <v>0</v>
      </c>
      <c r="V487" s="43">
        <v>0</v>
      </c>
      <c r="W487" s="36"/>
      <c r="X487" s="37"/>
      <c r="Y487" s="37"/>
      <c r="Z487" s="46">
        <f t="shared" si="35"/>
        <v>0</v>
      </c>
      <c r="AA487" s="57"/>
    </row>
    <row r="488" spans="1:27" ht="23.25" hidden="1" customHeight="1" x14ac:dyDescent="0.25">
      <c r="A488" s="27"/>
      <c r="B488" s="93" t="s">
        <v>24</v>
      </c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40">
        <v>7</v>
      </c>
      <c r="N488" s="40">
        <v>9</v>
      </c>
      <c r="O488" s="41" t="s">
        <v>25</v>
      </c>
      <c r="P488" s="42"/>
      <c r="Q488" s="32"/>
      <c r="R488" s="43">
        <v>1448271.63</v>
      </c>
      <c r="S488" s="44">
        <f t="shared" si="33"/>
        <v>1448.27163</v>
      </c>
      <c r="T488" s="43">
        <v>1443700</v>
      </c>
      <c r="U488" s="45">
        <f t="shared" si="34"/>
        <v>1443.7</v>
      </c>
      <c r="V488" s="43">
        <v>1443700</v>
      </c>
      <c r="W488" s="36"/>
      <c r="X488" s="37"/>
      <c r="Y488" s="37"/>
      <c r="Z488" s="46">
        <f t="shared" si="35"/>
        <v>1443.7</v>
      </c>
      <c r="AA488" s="57"/>
    </row>
    <row r="489" spans="1:27" ht="23.25" hidden="1" customHeight="1" x14ac:dyDescent="0.25">
      <c r="A489" s="27"/>
      <c r="B489" s="93" t="s">
        <v>35</v>
      </c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40">
        <v>7</v>
      </c>
      <c r="N489" s="40">
        <v>9</v>
      </c>
      <c r="O489" s="41" t="s">
        <v>36</v>
      </c>
      <c r="P489" s="42"/>
      <c r="Q489" s="32"/>
      <c r="R489" s="43">
        <v>1448271.63</v>
      </c>
      <c r="S489" s="44">
        <f t="shared" si="33"/>
        <v>1448.27163</v>
      </c>
      <c r="T489" s="43">
        <v>1443700</v>
      </c>
      <c r="U489" s="45">
        <f t="shared" si="34"/>
        <v>1443.7</v>
      </c>
      <c r="V489" s="43">
        <v>1443700</v>
      </c>
      <c r="W489" s="36"/>
      <c r="X489" s="37"/>
      <c r="Y489" s="37"/>
      <c r="Z489" s="46">
        <f t="shared" si="35"/>
        <v>1443.7</v>
      </c>
      <c r="AA489" s="57"/>
    </row>
    <row r="490" spans="1:27" ht="23.25" hidden="1" customHeight="1" x14ac:dyDescent="0.25">
      <c r="A490" s="27"/>
      <c r="B490" s="93" t="s">
        <v>37</v>
      </c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40">
        <v>7</v>
      </c>
      <c r="N490" s="40">
        <v>9</v>
      </c>
      <c r="O490" s="41" t="s">
        <v>38</v>
      </c>
      <c r="P490" s="42"/>
      <c r="Q490" s="32"/>
      <c r="R490" s="43">
        <v>1448271.63</v>
      </c>
      <c r="S490" s="44">
        <f t="shared" si="33"/>
        <v>1448.27163</v>
      </c>
      <c r="T490" s="43">
        <v>1443700</v>
      </c>
      <c r="U490" s="45">
        <f t="shared" si="34"/>
        <v>1443.7</v>
      </c>
      <c r="V490" s="43">
        <v>1443700</v>
      </c>
      <c r="W490" s="36"/>
      <c r="X490" s="37"/>
      <c r="Y490" s="37"/>
      <c r="Z490" s="46">
        <f t="shared" si="35"/>
        <v>1443.7</v>
      </c>
      <c r="AA490" s="57"/>
    </row>
    <row r="491" spans="1:27" ht="57" hidden="1" customHeight="1" x14ac:dyDescent="0.25">
      <c r="A491" s="27"/>
      <c r="B491" s="93" t="s">
        <v>30</v>
      </c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40">
        <v>7</v>
      </c>
      <c r="N491" s="40">
        <v>9</v>
      </c>
      <c r="O491" s="41" t="s">
        <v>38</v>
      </c>
      <c r="P491" s="42" t="s">
        <v>31</v>
      </c>
      <c r="Q491" s="32"/>
      <c r="R491" s="43">
        <v>1447102.05</v>
      </c>
      <c r="S491" s="44">
        <f t="shared" si="33"/>
        <v>1447.10205</v>
      </c>
      <c r="T491" s="43">
        <v>1443700</v>
      </c>
      <c r="U491" s="45">
        <f t="shared" si="34"/>
        <v>1443.7</v>
      </c>
      <c r="V491" s="43">
        <v>1443700</v>
      </c>
      <c r="W491" s="36"/>
      <c r="X491" s="37"/>
      <c r="Y491" s="37"/>
      <c r="Z491" s="46">
        <f t="shared" si="35"/>
        <v>1443.7</v>
      </c>
      <c r="AA491" s="57"/>
    </row>
    <row r="492" spans="1:27" ht="23.25" hidden="1" customHeight="1" x14ac:dyDescent="0.25">
      <c r="A492" s="27"/>
      <c r="B492" s="93" t="s">
        <v>32</v>
      </c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40">
        <v>7</v>
      </c>
      <c r="N492" s="40">
        <v>9</v>
      </c>
      <c r="O492" s="41" t="s">
        <v>38</v>
      </c>
      <c r="P492" s="42" t="s">
        <v>33</v>
      </c>
      <c r="Q492" s="32"/>
      <c r="R492" s="43">
        <v>1447102.05</v>
      </c>
      <c r="S492" s="44">
        <f t="shared" si="33"/>
        <v>1447.10205</v>
      </c>
      <c r="T492" s="43">
        <v>1443700</v>
      </c>
      <c r="U492" s="45">
        <f t="shared" si="34"/>
        <v>1443.7</v>
      </c>
      <c r="V492" s="43">
        <v>1443700</v>
      </c>
      <c r="W492" s="36"/>
      <c r="X492" s="37"/>
      <c r="Y492" s="37"/>
      <c r="Z492" s="46">
        <f t="shared" si="35"/>
        <v>1443.7</v>
      </c>
      <c r="AA492" s="57"/>
    </row>
    <row r="493" spans="1:27" ht="12.75" hidden="1" customHeight="1" x14ac:dyDescent="0.25">
      <c r="A493" s="27"/>
      <c r="B493" s="93" t="s">
        <v>43</v>
      </c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40">
        <v>7</v>
      </c>
      <c r="N493" s="40">
        <v>9</v>
      </c>
      <c r="O493" s="41" t="s">
        <v>38</v>
      </c>
      <c r="P493" s="42" t="s">
        <v>44</v>
      </c>
      <c r="Q493" s="32"/>
      <c r="R493" s="43">
        <v>1169.58</v>
      </c>
      <c r="S493" s="44">
        <f t="shared" si="33"/>
        <v>1.1695799999999998</v>
      </c>
      <c r="T493" s="43">
        <v>0</v>
      </c>
      <c r="U493" s="45">
        <f t="shared" si="34"/>
        <v>0</v>
      </c>
      <c r="V493" s="43">
        <v>0</v>
      </c>
      <c r="W493" s="36"/>
      <c r="X493" s="37"/>
      <c r="Y493" s="37"/>
      <c r="Z493" s="46">
        <f t="shared" si="35"/>
        <v>0</v>
      </c>
      <c r="AA493" s="57"/>
    </row>
    <row r="494" spans="1:27" ht="12.75" hidden="1" customHeight="1" x14ac:dyDescent="0.25">
      <c r="A494" s="27"/>
      <c r="B494" s="93" t="s">
        <v>45</v>
      </c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40">
        <v>7</v>
      </c>
      <c r="N494" s="40">
        <v>9</v>
      </c>
      <c r="O494" s="41" t="s">
        <v>38</v>
      </c>
      <c r="P494" s="42" t="s">
        <v>46</v>
      </c>
      <c r="Q494" s="32"/>
      <c r="R494" s="43">
        <v>1169.58</v>
      </c>
      <c r="S494" s="44">
        <f t="shared" si="33"/>
        <v>1.1695799999999998</v>
      </c>
      <c r="T494" s="43">
        <v>0</v>
      </c>
      <c r="U494" s="45">
        <f t="shared" si="34"/>
        <v>0</v>
      </c>
      <c r="V494" s="43">
        <v>0</v>
      </c>
      <c r="W494" s="36"/>
      <c r="X494" s="37"/>
      <c r="Y494" s="37"/>
      <c r="Z494" s="46">
        <f t="shared" si="35"/>
        <v>0</v>
      </c>
      <c r="AA494" s="57"/>
    </row>
    <row r="495" spans="1:27" ht="12.75" hidden="1" customHeight="1" x14ac:dyDescent="0.25">
      <c r="A495" s="27"/>
      <c r="B495" s="93" t="s">
        <v>82</v>
      </c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40">
        <v>7</v>
      </c>
      <c r="N495" s="40">
        <v>9</v>
      </c>
      <c r="O495" s="41" t="s">
        <v>83</v>
      </c>
      <c r="P495" s="42"/>
      <c r="Q495" s="32"/>
      <c r="R495" s="43">
        <v>18021.169999999998</v>
      </c>
      <c r="S495" s="44">
        <f t="shared" si="33"/>
        <v>18.021169999999998</v>
      </c>
      <c r="T495" s="43">
        <v>0</v>
      </c>
      <c r="U495" s="45">
        <f t="shared" si="34"/>
        <v>0</v>
      </c>
      <c r="V495" s="43">
        <v>0</v>
      </c>
      <c r="W495" s="36"/>
      <c r="X495" s="37"/>
      <c r="Y495" s="37"/>
      <c r="Z495" s="46">
        <f t="shared" si="35"/>
        <v>0</v>
      </c>
      <c r="AA495" s="57"/>
    </row>
    <row r="496" spans="1:27" ht="23.25" hidden="1" customHeight="1" x14ac:dyDescent="0.25">
      <c r="A496" s="27"/>
      <c r="B496" s="93" t="s">
        <v>384</v>
      </c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40">
        <v>7</v>
      </c>
      <c r="N496" s="40">
        <v>9</v>
      </c>
      <c r="O496" s="41" t="s">
        <v>385</v>
      </c>
      <c r="P496" s="42"/>
      <c r="Q496" s="32"/>
      <c r="R496" s="43">
        <v>18021.169999999998</v>
      </c>
      <c r="S496" s="44">
        <f t="shared" si="33"/>
        <v>18.021169999999998</v>
      </c>
      <c r="T496" s="43">
        <v>0</v>
      </c>
      <c r="U496" s="45">
        <f t="shared" si="34"/>
        <v>0</v>
      </c>
      <c r="V496" s="43">
        <v>0</v>
      </c>
      <c r="W496" s="36"/>
      <c r="X496" s="37"/>
      <c r="Y496" s="37"/>
      <c r="Z496" s="46">
        <f t="shared" si="35"/>
        <v>0</v>
      </c>
      <c r="AA496" s="57"/>
    </row>
    <row r="497" spans="1:27" ht="12.75" hidden="1" customHeight="1" x14ac:dyDescent="0.25">
      <c r="A497" s="27"/>
      <c r="B497" s="93" t="s">
        <v>386</v>
      </c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40">
        <v>7</v>
      </c>
      <c r="N497" s="40">
        <v>9</v>
      </c>
      <c r="O497" s="41" t="s">
        <v>387</v>
      </c>
      <c r="P497" s="42"/>
      <c r="Q497" s="32"/>
      <c r="R497" s="43">
        <v>18021.169999999998</v>
      </c>
      <c r="S497" s="44">
        <f t="shared" si="33"/>
        <v>18.021169999999998</v>
      </c>
      <c r="T497" s="43">
        <v>0</v>
      </c>
      <c r="U497" s="45">
        <f t="shared" si="34"/>
        <v>0</v>
      </c>
      <c r="V497" s="43">
        <v>0</v>
      </c>
      <c r="W497" s="36"/>
      <c r="X497" s="37"/>
      <c r="Y497" s="37"/>
      <c r="Z497" s="46">
        <f t="shared" si="35"/>
        <v>0</v>
      </c>
      <c r="AA497" s="57"/>
    </row>
    <row r="498" spans="1:27" ht="12.75" hidden="1" customHeight="1" x14ac:dyDescent="0.25">
      <c r="A498" s="27"/>
      <c r="B498" s="93" t="s">
        <v>43</v>
      </c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40">
        <v>7</v>
      </c>
      <c r="N498" s="40">
        <v>9</v>
      </c>
      <c r="O498" s="41" t="s">
        <v>387</v>
      </c>
      <c r="P498" s="42" t="s">
        <v>44</v>
      </c>
      <c r="Q498" s="32"/>
      <c r="R498" s="43">
        <v>18021.169999999998</v>
      </c>
      <c r="S498" s="44">
        <f t="shared" si="33"/>
        <v>18.021169999999998</v>
      </c>
      <c r="T498" s="43">
        <v>0</v>
      </c>
      <c r="U498" s="45">
        <f t="shared" si="34"/>
        <v>0</v>
      </c>
      <c r="V498" s="43">
        <v>0</v>
      </c>
      <c r="W498" s="36"/>
      <c r="X498" s="37"/>
      <c r="Y498" s="37"/>
      <c r="Z498" s="46">
        <f t="shared" si="35"/>
        <v>0</v>
      </c>
      <c r="AA498" s="57"/>
    </row>
    <row r="499" spans="1:27" ht="12.75" hidden="1" customHeight="1" x14ac:dyDescent="0.25">
      <c r="A499" s="27"/>
      <c r="B499" s="93" t="s">
        <v>161</v>
      </c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40">
        <v>7</v>
      </c>
      <c r="N499" s="40">
        <v>9</v>
      </c>
      <c r="O499" s="41" t="s">
        <v>387</v>
      </c>
      <c r="P499" s="42" t="s">
        <v>162</v>
      </c>
      <c r="Q499" s="32"/>
      <c r="R499" s="43">
        <v>18021.169999999998</v>
      </c>
      <c r="S499" s="44">
        <f t="shared" si="33"/>
        <v>18.021169999999998</v>
      </c>
      <c r="T499" s="43">
        <v>0</v>
      </c>
      <c r="U499" s="45">
        <f t="shared" si="34"/>
        <v>0</v>
      </c>
      <c r="V499" s="43">
        <v>0</v>
      </c>
      <c r="W499" s="36"/>
      <c r="X499" s="37"/>
      <c r="Y499" s="37"/>
      <c r="Z499" s="46">
        <f t="shared" si="35"/>
        <v>0</v>
      </c>
      <c r="AA499" s="57"/>
    </row>
    <row r="500" spans="1:27" ht="16.5" customHeight="1" x14ac:dyDescent="0.25">
      <c r="A500" s="27"/>
      <c r="B500" s="97" t="s">
        <v>388</v>
      </c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29">
        <v>8</v>
      </c>
      <c r="N500" s="29">
        <v>0</v>
      </c>
      <c r="O500" s="30"/>
      <c r="P500" s="31"/>
      <c r="Q500" s="32"/>
      <c r="R500" s="33">
        <v>72461276.019999996</v>
      </c>
      <c r="S500" s="34">
        <f t="shared" ref="S500:S531" si="36">R500/1000</f>
        <v>72461.27601999999</v>
      </c>
      <c r="T500" s="33">
        <v>47386200</v>
      </c>
      <c r="U500" s="35">
        <f t="shared" ref="U500:U531" si="37">T500/1000</f>
        <v>47386.2</v>
      </c>
      <c r="V500" s="33">
        <v>50741800</v>
      </c>
      <c r="W500" s="47"/>
      <c r="X500" s="48"/>
      <c r="Y500" s="48"/>
      <c r="Z500" s="38">
        <f t="shared" ref="Z500:Z531" si="38">V500/1000</f>
        <v>50741.8</v>
      </c>
      <c r="AA500" s="56">
        <f>AA501+AA544</f>
        <v>277121.7</v>
      </c>
    </row>
    <row r="501" spans="1:27" ht="15" customHeight="1" x14ac:dyDescent="0.25">
      <c r="A501" s="27"/>
      <c r="B501" s="93" t="s">
        <v>389</v>
      </c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40">
        <v>8</v>
      </c>
      <c r="N501" s="40">
        <v>1</v>
      </c>
      <c r="O501" s="41"/>
      <c r="P501" s="42"/>
      <c r="Q501" s="32"/>
      <c r="R501" s="43">
        <v>53931876.020000003</v>
      </c>
      <c r="S501" s="44">
        <f t="shared" si="36"/>
        <v>53931.876020000003</v>
      </c>
      <c r="T501" s="43">
        <v>34021860</v>
      </c>
      <c r="U501" s="45">
        <f t="shared" si="37"/>
        <v>34021.86</v>
      </c>
      <c r="V501" s="43">
        <v>36866200</v>
      </c>
      <c r="W501" s="36"/>
      <c r="X501" s="37"/>
      <c r="Y501" s="37"/>
      <c r="Z501" s="46">
        <f t="shared" si="38"/>
        <v>36866.199999999997</v>
      </c>
      <c r="AA501" s="57">
        <v>182638</v>
      </c>
    </row>
    <row r="502" spans="1:27" ht="34.5" hidden="1" customHeight="1" x14ac:dyDescent="0.25">
      <c r="A502" s="27"/>
      <c r="B502" s="93" t="s">
        <v>343</v>
      </c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40">
        <v>8</v>
      </c>
      <c r="N502" s="40">
        <v>1</v>
      </c>
      <c r="O502" s="41" t="s">
        <v>344</v>
      </c>
      <c r="P502" s="42"/>
      <c r="Q502" s="32"/>
      <c r="R502" s="43">
        <v>53931876.020000003</v>
      </c>
      <c r="S502" s="44">
        <f t="shared" si="36"/>
        <v>53931.876020000003</v>
      </c>
      <c r="T502" s="43">
        <v>34021860</v>
      </c>
      <c r="U502" s="45">
        <f t="shared" si="37"/>
        <v>34021.86</v>
      </c>
      <c r="V502" s="43">
        <v>36866200</v>
      </c>
      <c r="W502" s="36"/>
      <c r="X502" s="37"/>
      <c r="Y502" s="37"/>
      <c r="Z502" s="46">
        <f t="shared" si="38"/>
        <v>36866.199999999997</v>
      </c>
      <c r="AA502" s="57"/>
    </row>
    <row r="503" spans="1:27" ht="34.5" hidden="1" customHeight="1" x14ac:dyDescent="0.25">
      <c r="A503" s="27"/>
      <c r="B503" s="93" t="s">
        <v>390</v>
      </c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40">
        <v>8</v>
      </c>
      <c r="N503" s="40">
        <v>1</v>
      </c>
      <c r="O503" s="41" t="s">
        <v>391</v>
      </c>
      <c r="P503" s="42"/>
      <c r="Q503" s="32"/>
      <c r="R503" s="43">
        <v>33940881.130000003</v>
      </c>
      <c r="S503" s="44">
        <f t="shared" si="36"/>
        <v>33940.881130000002</v>
      </c>
      <c r="T503" s="43">
        <v>34021860</v>
      </c>
      <c r="U503" s="45">
        <f t="shared" si="37"/>
        <v>34021.86</v>
      </c>
      <c r="V503" s="43">
        <v>36866200</v>
      </c>
      <c r="W503" s="36"/>
      <c r="X503" s="37"/>
      <c r="Y503" s="37"/>
      <c r="Z503" s="46">
        <f t="shared" si="38"/>
        <v>36866.199999999997</v>
      </c>
      <c r="AA503" s="57"/>
    </row>
    <row r="504" spans="1:27" ht="34.5" hidden="1" customHeight="1" x14ac:dyDescent="0.25">
      <c r="A504" s="27"/>
      <c r="B504" s="93" t="s">
        <v>347</v>
      </c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40">
        <v>8</v>
      </c>
      <c r="N504" s="40">
        <v>1</v>
      </c>
      <c r="O504" s="41" t="s">
        <v>392</v>
      </c>
      <c r="P504" s="42"/>
      <c r="Q504" s="32"/>
      <c r="R504" s="43">
        <v>33125430.309999999</v>
      </c>
      <c r="S504" s="44">
        <f t="shared" si="36"/>
        <v>33125.430309999996</v>
      </c>
      <c r="T504" s="43">
        <v>32686820</v>
      </c>
      <c r="U504" s="45">
        <f t="shared" si="37"/>
        <v>32686.82</v>
      </c>
      <c r="V504" s="43">
        <v>35411900</v>
      </c>
      <c r="W504" s="36"/>
      <c r="X504" s="37"/>
      <c r="Y504" s="37"/>
      <c r="Z504" s="46">
        <f t="shared" si="38"/>
        <v>35411.9</v>
      </c>
      <c r="AA504" s="57"/>
    </row>
    <row r="505" spans="1:27" ht="34.5" hidden="1" customHeight="1" x14ac:dyDescent="0.25">
      <c r="A505" s="27"/>
      <c r="B505" s="93" t="s">
        <v>292</v>
      </c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40">
        <v>8</v>
      </c>
      <c r="N505" s="40">
        <v>1</v>
      </c>
      <c r="O505" s="41" t="s">
        <v>392</v>
      </c>
      <c r="P505" s="42" t="s">
        <v>293</v>
      </c>
      <c r="Q505" s="32"/>
      <c r="R505" s="43">
        <v>33125430.309999999</v>
      </c>
      <c r="S505" s="44">
        <f t="shared" si="36"/>
        <v>33125.430309999996</v>
      </c>
      <c r="T505" s="43">
        <v>32686820</v>
      </c>
      <c r="U505" s="45">
        <f t="shared" si="37"/>
        <v>32686.82</v>
      </c>
      <c r="V505" s="43">
        <v>35411900</v>
      </c>
      <c r="W505" s="36"/>
      <c r="X505" s="37"/>
      <c r="Y505" s="37"/>
      <c r="Z505" s="46">
        <f t="shared" si="38"/>
        <v>35411.9</v>
      </c>
      <c r="AA505" s="57"/>
    </row>
    <row r="506" spans="1:27" ht="12.75" hidden="1" customHeight="1" x14ac:dyDescent="0.25">
      <c r="A506" s="27"/>
      <c r="B506" s="93" t="s">
        <v>294</v>
      </c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40">
        <v>8</v>
      </c>
      <c r="N506" s="40">
        <v>1</v>
      </c>
      <c r="O506" s="41" t="s">
        <v>392</v>
      </c>
      <c r="P506" s="42" t="s">
        <v>295</v>
      </c>
      <c r="Q506" s="32"/>
      <c r="R506" s="43">
        <v>29926955.52</v>
      </c>
      <c r="S506" s="44">
        <f t="shared" si="36"/>
        <v>29926.95552</v>
      </c>
      <c r="T506" s="43">
        <v>29853140</v>
      </c>
      <c r="U506" s="45">
        <f t="shared" si="37"/>
        <v>29853.14</v>
      </c>
      <c r="V506" s="43">
        <v>32325100</v>
      </c>
      <c r="W506" s="36"/>
      <c r="X506" s="37"/>
      <c r="Y506" s="37"/>
      <c r="Z506" s="46">
        <f t="shared" si="38"/>
        <v>32325.1</v>
      </c>
      <c r="AA506" s="57"/>
    </row>
    <row r="507" spans="1:27" ht="12.75" hidden="1" customHeight="1" x14ac:dyDescent="0.25">
      <c r="A507" s="27"/>
      <c r="B507" s="93" t="s">
        <v>316</v>
      </c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40">
        <v>8</v>
      </c>
      <c r="N507" s="40">
        <v>1</v>
      </c>
      <c r="O507" s="41" t="s">
        <v>392</v>
      </c>
      <c r="P507" s="42" t="s">
        <v>317</v>
      </c>
      <c r="Q507" s="32"/>
      <c r="R507" s="43">
        <v>3198474.79</v>
      </c>
      <c r="S507" s="44">
        <f t="shared" si="36"/>
        <v>3198.4747900000002</v>
      </c>
      <c r="T507" s="43">
        <v>2833680</v>
      </c>
      <c r="U507" s="45">
        <f t="shared" si="37"/>
        <v>2833.68</v>
      </c>
      <c r="V507" s="43">
        <v>3086800</v>
      </c>
      <c r="W507" s="36"/>
      <c r="X507" s="37"/>
      <c r="Y507" s="37"/>
      <c r="Z507" s="46">
        <f t="shared" si="38"/>
        <v>3086.8</v>
      </c>
      <c r="AA507" s="57"/>
    </row>
    <row r="508" spans="1:27" ht="34.5" hidden="1" customHeight="1" x14ac:dyDescent="0.25">
      <c r="A508" s="27"/>
      <c r="B508" s="93" t="s">
        <v>296</v>
      </c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40">
        <v>8</v>
      </c>
      <c r="N508" s="40">
        <v>1</v>
      </c>
      <c r="O508" s="41" t="s">
        <v>393</v>
      </c>
      <c r="P508" s="42"/>
      <c r="Q508" s="32"/>
      <c r="R508" s="43">
        <v>517480.82</v>
      </c>
      <c r="S508" s="44">
        <f t="shared" si="36"/>
        <v>517.48081999999999</v>
      </c>
      <c r="T508" s="43">
        <v>1165860</v>
      </c>
      <c r="U508" s="45">
        <f t="shared" si="37"/>
        <v>1165.8599999999999</v>
      </c>
      <c r="V508" s="43">
        <v>1270000</v>
      </c>
      <c r="W508" s="36"/>
      <c r="X508" s="37"/>
      <c r="Y508" s="37"/>
      <c r="Z508" s="46">
        <f t="shared" si="38"/>
        <v>1270</v>
      </c>
      <c r="AA508" s="57"/>
    </row>
    <row r="509" spans="1:27" ht="34.5" hidden="1" customHeight="1" x14ac:dyDescent="0.25">
      <c r="A509" s="27"/>
      <c r="B509" s="93" t="s">
        <v>292</v>
      </c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40">
        <v>8</v>
      </c>
      <c r="N509" s="40">
        <v>1</v>
      </c>
      <c r="O509" s="41" t="s">
        <v>393</v>
      </c>
      <c r="P509" s="42" t="s">
        <v>293</v>
      </c>
      <c r="Q509" s="32"/>
      <c r="R509" s="43">
        <v>517480.82</v>
      </c>
      <c r="S509" s="44">
        <f t="shared" si="36"/>
        <v>517.48081999999999</v>
      </c>
      <c r="T509" s="43">
        <v>1165860</v>
      </c>
      <c r="U509" s="45">
        <f t="shared" si="37"/>
        <v>1165.8599999999999</v>
      </c>
      <c r="V509" s="43">
        <v>1270000</v>
      </c>
      <c r="W509" s="36"/>
      <c r="X509" s="37"/>
      <c r="Y509" s="37"/>
      <c r="Z509" s="46">
        <f t="shared" si="38"/>
        <v>1270</v>
      </c>
      <c r="AA509" s="57"/>
    </row>
    <row r="510" spans="1:27" ht="12.75" hidden="1" customHeight="1" x14ac:dyDescent="0.25">
      <c r="A510" s="27"/>
      <c r="B510" s="93" t="s">
        <v>294</v>
      </c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40">
        <v>8</v>
      </c>
      <c r="N510" s="40">
        <v>1</v>
      </c>
      <c r="O510" s="41" t="s">
        <v>393</v>
      </c>
      <c r="P510" s="42" t="s">
        <v>295</v>
      </c>
      <c r="Q510" s="32"/>
      <c r="R510" s="43">
        <v>448496.73</v>
      </c>
      <c r="S510" s="44">
        <f t="shared" si="36"/>
        <v>448.49672999999996</v>
      </c>
      <c r="T510" s="43">
        <v>1165860</v>
      </c>
      <c r="U510" s="45">
        <f t="shared" si="37"/>
        <v>1165.8599999999999</v>
      </c>
      <c r="V510" s="43">
        <v>1270000</v>
      </c>
      <c r="W510" s="36"/>
      <c r="X510" s="37"/>
      <c r="Y510" s="37"/>
      <c r="Z510" s="46">
        <f t="shared" si="38"/>
        <v>1270</v>
      </c>
      <c r="AA510" s="57"/>
    </row>
    <row r="511" spans="1:27" ht="12.75" hidden="1" customHeight="1" x14ac:dyDescent="0.25">
      <c r="A511" s="27"/>
      <c r="B511" s="93" t="s">
        <v>316</v>
      </c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40">
        <v>8</v>
      </c>
      <c r="N511" s="40">
        <v>1</v>
      </c>
      <c r="O511" s="41" t="s">
        <v>393</v>
      </c>
      <c r="P511" s="42" t="s">
        <v>317</v>
      </c>
      <c r="Q511" s="32"/>
      <c r="R511" s="43">
        <v>68984.09</v>
      </c>
      <c r="S511" s="44">
        <f t="shared" si="36"/>
        <v>68.984089999999995</v>
      </c>
      <c r="T511" s="43">
        <v>0</v>
      </c>
      <c r="U511" s="45">
        <f t="shared" si="37"/>
        <v>0</v>
      </c>
      <c r="V511" s="43">
        <v>0</v>
      </c>
      <c r="W511" s="36"/>
      <c r="X511" s="37"/>
      <c r="Y511" s="37"/>
      <c r="Z511" s="46">
        <f t="shared" si="38"/>
        <v>0</v>
      </c>
      <c r="AA511" s="57"/>
    </row>
    <row r="512" spans="1:27" ht="34.5" hidden="1" customHeight="1" x14ac:dyDescent="0.25">
      <c r="A512" s="27"/>
      <c r="B512" s="93" t="s">
        <v>350</v>
      </c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40">
        <v>8</v>
      </c>
      <c r="N512" s="40">
        <v>1</v>
      </c>
      <c r="O512" s="41" t="s">
        <v>394</v>
      </c>
      <c r="P512" s="42"/>
      <c r="Q512" s="32"/>
      <c r="R512" s="43">
        <v>297970</v>
      </c>
      <c r="S512" s="44">
        <f t="shared" si="36"/>
        <v>297.97000000000003</v>
      </c>
      <c r="T512" s="43">
        <v>169180</v>
      </c>
      <c r="U512" s="45">
        <f t="shared" si="37"/>
        <v>169.18</v>
      </c>
      <c r="V512" s="43">
        <v>184300</v>
      </c>
      <c r="W512" s="36"/>
      <c r="X512" s="37"/>
      <c r="Y512" s="37"/>
      <c r="Z512" s="46">
        <f t="shared" si="38"/>
        <v>184.3</v>
      </c>
      <c r="AA512" s="57"/>
    </row>
    <row r="513" spans="1:27" ht="34.5" hidden="1" customHeight="1" x14ac:dyDescent="0.25">
      <c r="A513" s="27"/>
      <c r="B513" s="93" t="s">
        <v>292</v>
      </c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40">
        <v>8</v>
      </c>
      <c r="N513" s="40">
        <v>1</v>
      </c>
      <c r="O513" s="41" t="s">
        <v>394</v>
      </c>
      <c r="P513" s="42" t="s">
        <v>293</v>
      </c>
      <c r="Q513" s="32"/>
      <c r="R513" s="43">
        <v>297970</v>
      </c>
      <c r="S513" s="44">
        <f t="shared" si="36"/>
        <v>297.97000000000003</v>
      </c>
      <c r="T513" s="43">
        <v>169180</v>
      </c>
      <c r="U513" s="45">
        <f t="shared" si="37"/>
        <v>169.18</v>
      </c>
      <c r="V513" s="43">
        <v>184300</v>
      </c>
      <c r="W513" s="36"/>
      <c r="X513" s="37"/>
      <c r="Y513" s="37"/>
      <c r="Z513" s="46">
        <f t="shared" si="38"/>
        <v>184.3</v>
      </c>
      <c r="AA513" s="57"/>
    </row>
    <row r="514" spans="1:27" ht="12.75" hidden="1" customHeight="1" x14ac:dyDescent="0.25">
      <c r="A514" s="27"/>
      <c r="B514" s="93" t="s">
        <v>294</v>
      </c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40">
        <v>8</v>
      </c>
      <c r="N514" s="40">
        <v>1</v>
      </c>
      <c r="O514" s="41" t="s">
        <v>394</v>
      </c>
      <c r="P514" s="42" t="s">
        <v>295</v>
      </c>
      <c r="Q514" s="32"/>
      <c r="R514" s="43">
        <v>273580</v>
      </c>
      <c r="S514" s="44">
        <f t="shared" si="36"/>
        <v>273.58</v>
      </c>
      <c r="T514" s="43">
        <v>169180</v>
      </c>
      <c r="U514" s="45">
        <f t="shared" si="37"/>
        <v>169.18</v>
      </c>
      <c r="V514" s="43">
        <v>184300</v>
      </c>
      <c r="W514" s="36"/>
      <c r="X514" s="37"/>
      <c r="Y514" s="37"/>
      <c r="Z514" s="46">
        <f t="shared" si="38"/>
        <v>184.3</v>
      </c>
      <c r="AA514" s="57"/>
    </row>
    <row r="515" spans="1:27" ht="12.75" hidden="1" customHeight="1" x14ac:dyDescent="0.25">
      <c r="A515" s="27"/>
      <c r="B515" s="93" t="s">
        <v>316</v>
      </c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40">
        <v>8</v>
      </c>
      <c r="N515" s="40">
        <v>1</v>
      </c>
      <c r="O515" s="41" t="s">
        <v>394</v>
      </c>
      <c r="P515" s="42" t="s">
        <v>317</v>
      </c>
      <c r="Q515" s="32"/>
      <c r="R515" s="43">
        <v>24390</v>
      </c>
      <c r="S515" s="44">
        <f t="shared" si="36"/>
        <v>24.39</v>
      </c>
      <c r="T515" s="43">
        <v>0</v>
      </c>
      <c r="U515" s="45">
        <f t="shared" si="37"/>
        <v>0</v>
      </c>
      <c r="V515" s="43">
        <v>0</v>
      </c>
      <c r="W515" s="36"/>
      <c r="X515" s="37"/>
      <c r="Y515" s="37"/>
      <c r="Z515" s="46">
        <f t="shared" si="38"/>
        <v>0</v>
      </c>
      <c r="AA515" s="57"/>
    </row>
    <row r="516" spans="1:27" ht="34.5" hidden="1" customHeight="1" x14ac:dyDescent="0.25">
      <c r="A516" s="27"/>
      <c r="B516" s="93" t="s">
        <v>352</v>
      </c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40">
        <v>8</v>
      </c>
      <c r="N516" s="40">
        <v>1</v>
      </c>
      <c r="O516" s="41" t="s">
        <v>353</v>
      </c>
      <c r="P516" s="42"/>
      <c r="Q516" s="32"/>
      <c r="R516" s="43">
        <v>15945561</v>
      </c>
      <c r="S516" s="44">
        <f t="shared" si="36"/>
        <v>15945.561</v>
      </c>
      <c r="T516" s="43">
        <v>0</v>
      </c>
      <c r="U516" s="45">
        <f t="shared" si="37"/>
        <v>0</v>
      </c>
      <c r="V516" s="43">
        <v>0</v>
      </c>
      <c r="W516" s="36"/>
      <c r="X516" s="37"/>
      <c r="Y516" s="37"/>
      <c r="Z516" s="46">
        <f t="shared" si="38"/>
        <v>0</v>
      </c>
      <c r="AA516" s="57"/>
    </row>
    <row r="517" spans="1:27" ht="45.75" hidden="1" customHeight="1" x14ac:dyDescent="0.25">
      <c r="A517" s="27"/>
      <c r="B517" s="93" t="s">
        <v>354</v>
      </c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40">
        <v>8</v>
      </c>
      <c r="N517" s="40">
        <v>1</v>
      </c>
      <c r="O517" s="41" t="s">
        <v>355</v>
      </c>
      <c r="P517" s="42"/>
      <c r="Q517" s="32"/>
      <c r="R517" s="43">
        <v>11959145</v>
      </c>
      <c r="S517" s="44">
        <f t="shared" si="36"/>
        <v>11959.145</v>
      </c>
      <c r="T517" s="43">
        <v>0</v>
      </c>
      <c r="U517" s="45">
        <f t="shared" si="37"/>
        <v>0</v>
      </c>
      <c r="V517" s="43">
        <v>0</v>
      </c>
      <c r="W517" s="36"/>
      <c r="X517" s="37"/>
      <c r="Y517" s="37"/>
      <c r="Z517" s="46">
        <f t="shared" si="38"/>
        <v>0</v>
      </c>
      <c r="AA517" s="57"/>
    </row>
    <row r="518" spans="1:27" ht="34.5" hidden="1" customHeight="1" x14ac:dyDescent="0.25">
      <c r="A518" s="27"/>
      <c r="B518" s="93" t="s">
        <v>292</v>
      </c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40">
        <v>8</v>
      </c>
      <c r="N518" s="40">
        <v>1</v>
      </c>
      <c r="O518" s="41" t="s">
        <v>355</v>
      </c>
      <c r="P518" s="42" t="s">
        <v>293</v>
      </c>
      <c r="Q518" s="32"/>
      <c r="R518" s="43">
        <v>11959145</v>
      </c>
      <c r="S518" s="44">
        <f t="shared" si="36"/>
        <v>11959.145</v>
      </c>
      <c r="T518" s="43">
        <v>0</v>
      </c>
      <c r="U518" s="45">
        <f t="shared" si="37"/>
        <v>0</v>
      </c>
      <c r="V518" s="43">
        <v>0</v>
      </c>
      <c r="W518" s="36"/>
      <c r="X518" s="37"/>
      <c r="Y518" s="37"/>
      <c r="Z518" s="46">
        <f t="shared" si="38"/>
        <v>0</v>
      </c>
      <c r="AA518" s="57"/>
    </row>
    <row r="519" spans="1:27" ht="12.75" hidden="1" customHeight="1" x14ac:dyDescent="0.25">
      <c r="A519" s="27"/>
      <c r="B519" s="93" t="s">
        <v>294</v>
      </c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40">
        <v>8</v>
      </c>
      <c r="N519" s="40">
        <v>1</v>
      </c>
      <c r="O519" s="41" t="s">
        <v>355</v>
      </c>
      <c r="P519" s="42" t="s">
        <v>295</v>
      </c>
      <c r="Q519" s="32"/>
      <c r="R519" s="43">
        <v>9971348.6699999999</v>
      </c>
      <c r="S519" s="44">
        <f t="shared" si="36"/>
        <v>9971.3486699999994</v>
      </c>
      <c r="T519" s="43">
        <v>0</v>
      </c>
      <c r="U519" s="45">
        <f t="shared" si="37"/>
        <v>0</v>
      </c>
      <c r="V519" s="43">
        <v>0</v>
      </c>
      <c r="W519" s="36"/>
      <c r="X519" s="37"/>
      <c r="Y519" s="37"/>
      <c r="Z519" s="46">
        <f t="shared" si="38"/>
        <v>0</v>
      </c>
      <c r="AA519" s="57"/>
    </row>
    <row r="520" spans="1:27" ht="12.75" hidden="1" customHeight="1" x14ac:dyDescent="0.25">
      <c r="A520" s="27"/>
      <c r="B520" s="93" t="s">
        <v>316</v>
      </c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40">
        <v>8</v>
      </c>
      <c r="N520" s="40">
        <v>1</v>
      </c>
      <c r="O520" s="41" t="s">
        <v>355</v>
      </c>
      <c r="P520" s="42" t="s">
        <v>317</v>
      </c>
      <c r="Q520" s="32"/>
      <c r="R520" s="43">
        <v>1987796.33</v>
      </c>
      <c r="S520" s="44">
        <f t="shared" si="36"/>
        <v>1987.7963300000001</v>
      </c>
      <c r="T520" s="43">
        <v>0</v>
      </c>
      <c r="U520" s="45">
        <f t="shared" si="37"/>
        <v>0</v>
      </c>
      <c r="V520" s="43">
        <v>0</v>
      </c>
      <c r="W520" s="36"/>
      <c r="X520" s="37"/>
      <c r="Y520" s="37"/>
      <c r="Z520" s="46">
        <f t="shared" si="38"/>
        <v>0</v>
      </c>
      <c r="AA520" s="57"/>
    </row>
    <row r="521" spans="1:27" ht="45.75" hidden="1" customHeight="1" x14ac:dyDescent="0.25">
      <c r="A521" s="27"/>
      <c r="B521" s="93" t="s">
        <v>356</v>
      </c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40">
        <v>8</v>
      </c>
      <c r="N521" s="40">
        <v>1</v>
      </c>
      <c r="O521" s="41" t="s">
        <v>357</v>
      </c>
      <c r="P521" s="42"/>
      <c r="Q521" s="32"/>
      <c r="R521" s="43">
        <v>3986416</v>
      </c>
      <c r="S521" s="44">
        <f t="shared" si="36"/>
        <v>3986.4160000000002</v>
      </c>
      <c r="T521" s="43">
        <v>0</v>
      </c>
      <c r="U521" s="45">
        <f t="shared" si="37"/>
        <v>0</v>
      </c>
      <c r="V521" s="43">
        <v>0</v>
      </c>
      <c r="W521" s="36"/>
      <c r="X521" s="37"/>
      <c r="Y521" s="37"/>
      <c r="Z521" s="46">
        <f t="shared" si="38"/>
        <v>0</v>
      </c>
      <c r="AA521" s="57"/>
    </row>
    <row r="522" spans="1:27" ht="34.5" hidden="1" customHeight="1" x14ac:dyDescent="0.25">
      <c r="A522" s="27"/>
      <c r="B522" s="93" t="s">
        <v>292</v>
      </c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40">
        <v>8</v>
      </c>
      <c r="N522" s="40">
        <v>1</v>
      </c>
      <c r="O522" s="41" t="s">
        <v>357</v>
      </c>
      <c r="P522" s="42" t="s">
        <v>293</v>
      </c>
      <c r="Q522" s="32"/>
      <c r="R522" s="43">
        <v>3986416</v>
      </c>
      <c r="S522" s="44">
        <f t="shared" si="36"/>
        <v>3986.4160000000002</v>
      </c>
      <c r="T522" s="43">
        <v>0</v>
      </c>
      <c r="U522" s="45">
        <f t="shared" si="37"/>
        <v>0</v>
      </c>
      <c r="V522" s="43">
        <v>0</v>
      </c>
      <c r="W522" s="36"/>
      <c r="X522" s="37"/>
      <c r="Y522" s="37"/>
      <c r="Z522" s="46">
        <f t="shared" si="38"/>
        <v>0</v>
      </c>
      <c r="AA522" s="57"/>
    </row>
    <row r="523" spans="1:27" ht="12.75" hidden="1" customHeight="1" x14ac:dyDescent="0.25">
      <c r="A523" s="27"/>
      <c r="B523" s="93" t="s">
        <v>294</v>
      </c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40">
        <v>8</v>
      </c>
      <c r="N523" s="40">
        <v>1</v>
      </c>
      <c r="O523" s="41" t="s">
        <v>357</v>
      </c>
      <c r="P523" s="42" t="s">
        <v>295</v>
      </c>
      <c r="Q523" s="32"/>
      <c r="R523" s="43">
        <v>3303782.89</v>
      </c>
      <c r="S523" s="44">
        <f t="shared" si="36"/>
        <v>3303.78289</v>
      </c>
      <c r="T523" s="43">
        <v>0</v>
      </c>
      <c r="U523" s="45">
        <f t="shared" si="37"/>
        <v>0</v>
      </c>
      <c r="V523" s="43">
        <v>0</v>
      </c>
      <c r="W523" s="36"/>
      <c r="X523" s="37"/>
      <c r="Y523" s="37"/>
      <c r="Z523" s="46">
        <f t="shared" si="38"/>
        <v>0</v>
      </c>
      <c r="AA523" s="57"/>
    </row>
    <row r="524" spans="1:27" ht="12.75" hidden="1" customHeight="1" x14ac:dyDescent="0.25">
      <c r="A524" s="27"/>
      <c r="B524" s="93" t="s">
        <v>316</v>
      </c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40">
        <v>8</v>
      </c>
      <c r="N524" s="40">
        <v>1</v>
      </c>
      <c r="O524" s="41" t="s">
        <v>357</v>
      </c>
      <c r="P524" s="42" t="s">
        <v>317</v>
      </c>
      <c r="Q524" s="32"/>
      <c r="R524" s="43">
        <v>682633.11</v>
      </c>
      <c r="S524" s="44">
        <f t="shared" si="36"/>
        <v>682.63310999999999</v>
      </c>
      <c r="T524" s="43">
        <v>0</v>
      </c>
      <c r="U524" s="45">
        <f t="shared" si="37"/>
        <v>0</v>
      </c>
      <c r="V524" s="43">
        <v>0</v>
      </c>
      <c r="W524" s="36"/>
      <c r="X524" s="37"/>
      <c r="Y524" s="37"/>
      <c r="Z524" s="46">
        <f t="shared" si="38"/>
        <v>0</v>
      </c>
      <c r="AA524" s="57"/>
    </row>
    <row r="525" spans="1:27" ht="34.5" hidden="1" customHeight="1" x14ac:dyDescent="0.25">
      <c r="A525" s="27"/>
      <c r="B525" s="93" t="s">
        <v>395</v>
      </c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40">
        <v>8</v>
      </c>
      <c r="N525" s="40">
        <v>1</v>
      </c>
      <c r="O525" s="41" t="s">
        <v>396</v>
      </c>
      <c r="P525" s="42"/>
      <c r="Q525" s="32"/>
      <c r="R525" s="43">
        <v>2823758.05</v>
      </c>
      <c r="S525" s="44">
        <f t="shared" si="36"/>
        <v>2823.7580499999999</v>
      </c>
      <c r="T525" s="43">
        <v>0</v>
      </c>
      <c r="U525" s="45">
        <f t="shared" si="37"/>
        <v>0</v>
      </c>
      <c r="V525" s="43">
        <v>0</v>
      </c>
      <c r="W525" s="36"/>
      <c r="X525" s="37"/>
      <c r="Y525" s="37"/>
      <c r="Z525" s="46">
        <f t="shared" si="38"/>
        <v>0</v>
      </c>
      <c r="AA525" s="57"/>
    </row>
    <row r="526" spans="1:27" ht="34.5" hidden="1" customHeight="1" x14ac:dyDescent="0.25">
      <c r="A526" s="27"/>
      <c r="B526" s="93" t="s">
        <v>397</v>
      </c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40">
        <v>8</v>
      </c>
      <c r="N526" s="40">
        <v>1</v>
      </c>
      <c r="O526" s="41" t="s">
        <v>398</v>
      </c>
      <c r="P526" s="42"/>
      <c r="Q526" s="32"/>
      <c r="R526" s="43">
        <v>2823758.05</v>
      </c>
      <c r="S526" s="44">
        <f t="shared" si="36"/>
        <v>2823.7580499999999</v>
      </c>
      <c r="T526" s="43">
        <v>0</v>
      </c>
      <c r="U526" s="45">
        <f t="shared" si="37"/>
        <v>0</v>
      </c>
      <c r="V526" s="43">
        <v>0</v>
      </c>
      <c r="W526" s="36"/>
      <c r="X526" s="37"/>
      <c r="Y526" s="37"/>
      <c r="Z526" s="46">
        <f t="shared" si="38"/>
        <v>0</v>
      </c>
      <c r="AA526" s="57"/>
    </row>
    <row r="527" spans="1:27" ht="34.5" hidden="1" customHeight="1" x14ac:dyDescent="0.25">
      <c r="A527" s="27"/>
      <c r="B527" s="93" t="s">
        <v>292</v>
      </c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40">
        <v>8</v>
      </c>
      <c r="N527" s="40">
        <v>1</v>
      </c>
      <c r="O527" s="41" t="s">
        <v>398</v>
      </c>
      <c r="P527" s="42" t="s">
        <v>293</v>
      </c>
      <c r="Q527" s="32"/>
      <c r="R527" s="43">
        <v>2823758.05</v>
      </c>
      <c r="S527" s="44">
        <f t="shared" si="36"/>
        <v>2823.7580499999999</v>
      </c>
      <c r="T527" s="43">
        <v>0</v>
      </c>
      <c r="U527" s="45">
        <f t="shared" si="37"/>
        <v>0</v>
      </c>
      <c r="V527" s="43">
        <v>0</v>
      </c>
      <c r="W527" s="36"/>
      <c r="X527" s="37"/>
      <c r="Y527" s="37"/>
      <c r="Z527" s="46">
        <f t="shared" si="38"/>
        <v>0</v>
      </c>
      <c r="AA527" s="57"/>
    </row>
    <row r="528" spans="1:27" ht="12.75" hidden="1" customHeight="1" x14ac:dyDescent="0.25">
      <c r="A528" s="27"/>
      <c r="B528" s="93" t="s">
        <v>294</v>
      </c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40">
        <v>8</v>
      </c>
      <c r="N528" s="40">
        <v>1</v>
      </c>
      <c r="O528" s="41" t="s">
        <v>398</v>
      </c>
      <c r="P528" s="42" t="s">
        <v>295</v>
      </c>
      <c r="Q528" s="32"/>
      <c r="R528" s="43">
        <v>2823758.05</v>
      </c>
      <c r="S528" s="44">
        <f t="shared" si="36"/>
        <v>2823.7580499999999</v>
      </c>
      <c r="T528" s="43">
        <v>0</v>
      </c>
      <c r="U528" s="45">
        <f t="shared" si="37"/>
        <v>0</v>
      </c>
      <c r="V528" s="43">
        <v>0</v>
      </c>
      <c r="W528" s="36"/>
      <c r="X528" s="37"/>
      <c r="Y528" s="37"/>
      <c r="Z528" s="46">
        <f t="shared" si="38"/>
        <v>0</v>
      </c>
      <c r="AA528" s="57"/>
    </row>
    <row r="529" spans="1:27" ht="23.25" hidden="1" customHeight="1" x14ac:dyDescent="0.25">
      <c r="A529" s="27"/>
      <c r="B529" s="93" t="s">
        <v>399</v>
      </c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40">
        <v>8</v>
      </c>
      <c r="N529" s="40">
        <v>1</v>
      </c>
      <c r="O529" s="41" t="s">
        <v>400</v>
      </c>
      <c r="P529" s="42"/>
      <c r="Q529" s="32"/>
      <c r="R529" s="43">
        <v>314904.59999999998</v>
      </c>
      <c r="S529" s="44">
        <f t="shared" si="36"/>
        <v>314.90459999999996</v>
      </c>
      <c r="T529" s="43">
        <v>0</v>
      </c>
      <c r="U529" s="45">
        <f t="shared" si="37"/>
        <v>0</v>
      </c>
      <c r="V529" s="43">
        <v>0</v>
      </c>
      <c r="W529" s="36"/>
      <c r="X529" s="37"/>
      <c r="Y529" s="37"/>
      <c r="Z529" s="46">
        <f t="shared" si="38"/>
        <v>0</v>
      </c>
      <c r="AA529" s="57"/>
    </row>
    <row r="530" spans="1:27" ht="23.25" hidden="1" customHeight="1" x14ac:dyDescent="0.25">
      <c r="A530" s="27"/>
      <c r="B530" s="93" t="s">
        <v>401</v>
      </c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40">
        <v>8</v>
      </c>
      <c r="N530" s="40">
        <v>1</v>
      </c>
      <c r="O530" s="41" t="s">
        <v>402</v>
      </c>
      <c r="P530" s="42"/>
      <c r="Q530" s="32"/>
      <c r="R530" s="43">
        <v>24138.6</v>
      </c>
      <c r="S530" s="44">
        <f t="shared" si="36"/>
        <v>24.1386</v>
      </c>
      <c r="T530" s="43">
        <v>0</v>
      </c>
      <c r="U530" s="45">
        <f t="shared" si="37"/>
        <v>0</v>
      </c>
      <c r="V530" s="43">
        <v>0</v>
      </c>
      <c r="W530" s="36"/>
      <c r="X530" s="37"/>
      <c r="Y530" s="37"/>
      <c r="Z530" s="46">
        <f t="shared" si="38"/>
        <v>0</v>
      </c>
      <c r="AA530" s="57"/>
    </row>
    <row r="531" spans="1:27" ht="34.5" hidden="1" customHeight="1" x14ac:dyDescent="0.25">
      <c r="A531" s="27"/>
      <c r="B531" s="93" t="s">
        <v>292</v>
      </c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40">
        <v>8</v>
      </c>
      <c r="N531" s="40">
        <v>1</v>
      </c>
      <c r="O531" s="41" t="s">
        <v>402</v>
      </c>
      <c r="P531" s="42" t="s">
        <v>293</v>
      </c>
      <c r="Q531" s="32"/>
      <c r="R531" s="43">
        <v>24138.6</v>
      </c>
      <c r="S531" s="44">
        <f t="shared" si="36"/>
        <v>24.1386</v>
      </c>
      <c r="T531" s="43">
        <v>0</v>
      </c>
      <c r="U531" s="45">
        <f t="shared" si="37"/>
        <v>0</v>
      </c>
      <c r="V531" s="43">
        <v>0</v>
      </c>
      <c r="W531" s="36"/>
      <c r="X531" s="37"/>
      <c r="Y531" s="37"/>
      <c r="Z531" s="46">
        <f t="shared" si="38"/>
        <v>0</v>
      </c>
      <c r="AA531" s="57"/>
    </row>
    <row r="532" spans="1:27" ht="12.75" hidden="1" customHeight="1" x14ac:dyDescent="0.25">
      <c r="A532" s="27"/>
      <c r="B532" s="93" t="s">
        <v>294</v>
      </c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40">
        <v>8</v>
      </c>
      <c r="N532" s="40">
        <v>1</v>
      </c>
      <c r="O532" s="41" t="s">
        <v>402</v>
      </c>
      <c r="P532" s="42" t="s">
        <v>295</v>
      </c>
      <c r="Q532" s="32"/>
      <c r="R532" s="43">
        <v>24138.6</v>
      </c>
      <c r="S532" s="44">
        <f t="shared" ref="S532:S563" si="39">R532/1000</f>
        <v>24.1386</v>
      </c>
      <c r="T532" s="43">
        <v>0</v>
      </c>
      <c r="U532" s="45">
        <f t="shared" ref="U532:U563" si="40">T532/1000</f>
        <v>0</v>
      </c>
      <c r="V532" s="43">
        <v>0</v>
      </c>
      <c r="W532" s="36"/>
      <c r="X532" s="37"/>
      <c r="Y532" s="37"/>
      <c r="Z532" s="46">
        <f t="shared" ref="Z532:Z563" si="41">V532/1000</f>
        <v>0</v>
      </c>
      <c r="AA532" s="57"/>
    </row>
    <row r="533" spans="1:27" ht="23.25" hidden="1" customHeight="1" x14ac:dyDescent="0.25">
      <c r="A533" s="27"/>
      <c r="B533" s="93" t="s">
        <v>403</v>
      </c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40">
        <v>8</v>
      </c>
      <c r="N533" s="40">
        <v>1</v>
      </c>
      <c r="O533" s="41" t="s">
        <v>404</v>
      </c>
      <c r="P533" s="42"/>
      <c r="Q533" s="32"/>
      <c r="R533" s="43">
        <v>100000</v>
      </c>
      <c r="S533" s="44">
        <f t="shared" si="39"/>
        <v>100</v>
      </c>
      <c r="T533" s="43">
        <v>0</v>
      </c>
      <c r="U533" s="45">
        <f t="shared" si="40"/>
        <v>0</v>
      </c>
      <c r="V533" s="43">
        <v>0</v>
      </c>
      <c r="W533" s="36"/>
      <c r="X533" s="37"/>
      <c r="Y533" s="37"/>
      <c r="Z533" s="46">
        <f t="shared" si="41"/>
        <v>0</v>
      </c>
      <c r="AA533" s="57"/>
    </row>
    <row r="534" spans="1:27" ht="34.5" hidden="1" customHeight="1" x14ac:dyDescent="0.25">
      <c r="A534" s="27"/>
      <c r="B534" s="93" t="s">
        <v>292</v>
      </c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40">
        <v>8</v>
      </c>
      <c r="N534" s="40">
        <v>1</v>
      </c>
      <c r="O534" s="41" t="s">
        <v>404</v>
      </c>
      <c r="P534" s="42" t="s">
        <v>293</v>
      </c>
      <c r="Q534" s="32"/>
      <c r="R534" s="43">
        <v>100000</v>
      </c>
      <c r="S534" s="44">
        <f t="shared" si="39"/>
        <v>100</v>
      </c>
      <c r="T534" s="43">
        <v>0</v>
      </c>
      <c r="U534" s="45">
        <f t="shared" si="40"/>
        <v>0</v>
      </c>
      <c r="V534" s="43">
        <v>0</v>
      </c>
      <c r="W534" s="36"/>
      <c r="X534" s="37"/>
      <c r="Y534" s="37"/>
      <c r="Z534" s="46">
        <f t="shared" si="41"/>
        <v>0</v>
      </c>
      <c r="AA534" s="57"/>
    </row>
    <row r="535" spans="1:27" ht="12.75" hidden="1" customHeight="1" x14ac:dyDescent="0.25">
      <c r="A535" s="27"/>
      <c r="B535" s="93" t="s">
        <v>294</v>
      </c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40">
        <v>8</v>
      </c>
      <c r="N535" s="40">
        <v>1</v>
      </c>
      <c r="O535" s="41" t="s">
        <v>404</v>
      </c>
      <c r="P535" s="42" t="s">
        <v>295</v>
      </c>
      <c r="Q535" s="32"/>
      <c r="R535" s="43">
        <v>100000</v>
      </c>
      <c r="S535" s="44">
        <f t="shared" si="39"/>
        <v>100</v>
      </c>
      <c r="T535" s="43">
        <v>0</v>
      </c>
      <c r="U535" s="45">
        <f t="shared" si="40"/>
        <v>0</v>
      </c>
      <c r="V535" s="43">
        <v>0</v>
      </c>
      <c r="W535" s="36"/>
      <c r="X535" s="37"/>
      <c r="Y535" s="37"/>
      <c r="Z535" s="46">
        <f t="shared" si="41"/>
        <v>0</v>
      </c>
      <c r="AA535" s="57"/>
    </row>
    <row r="536" spans="1:27" ht="68.25" hidden="1" customHeight="1" x14ac:dyDescent="0.25">
      <c r="A536" s="27"/>
      <c r="B536" s="93" t="s">
        <v>405</v>
      </c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40">
        <v>8</v>
      </c>
      <c r="N536" s="40">
        <v>1</v>
      </c>
      <c r="O536" s="41" t="s">
        <v>406</v>
      </c>
      <c r="P536" s="42"/>
      <c r="Q536" s="32"/>
      <c r="R536" s="43">
        <v>190766</v>
      </c>
      <c r="S536" s="44">
        <f t="shared" si="39"/>
        <v>190.76599999999999</v>
      </c>
      <c r="T536" s="43">
        <v>0</v>
      </c>
      <c r="U536" s="45">
        <f t="shared" si="40"/>
        <v>0</v>
      </c>
      <c r="V536" s="43">
        <v>0</v>
      </c>
      <c r="W536" s="36"/>
      <c r="X536" s="37"/>
      <c r="Y536" s="37"/>
      <c r="Z536" s="46">
        <f t="shared" si="41"/>
        <v>0</v>
      </c>
      <c r="AA536" s="57"/>
    </row>
    <row r="537" spans="1:27" ht="34.5" hidden="1" customHeight="1" x14ac:dyDescent="0.25">
      <c r="A537" s="27"/>
      <c r="B537" s="93" t="s">
        <v>292</v>
      </c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40">
        <v>8</v>
      </c>
      <c r="N537" s="40">
        <v>1</v>
      </c>
      <c r="O537" s="41" t="s">
        <v>406</v>
      </c>
      <c r="P537" s="42" t="s">
        <v>293</v>
      </c>
      <c r="Q537" s="32"/>
      <c r="R537" s="43">
        <v>190766</v>
      </c>
      <c r="S537" s="44">
        <f t="shared" si="39"/>
        <v>190.76599999999999</v>
      </c>
      <c r="T537" s="43">
        <v>0</v>
      </c>
      <c r="U537" s="45">
        <f t="shared" si="40"/>
        <v>0</v>
      </c>
      <c r="V537" s="43">
        <v>0</v>
      </c>
      <c r="W537" s="36"/>
      <c r="X537" s="37"/>
      <c r="Y537" s="37"/>
      <c r="Z537" s="46">
        <f t="shared" si="41"/>
        <v>0</v>
      </c>
      <c r="AA537" s="57"/>
    </row>
    <row r="538" spans="1:27" ht="12.75" hidden="1" customHeight="1" x14ac:dyDescent="0.25">
      <c r="A538" s="27"/>
      <c r="B538" s="93" t="s">
        <v>294</v>
      </c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40">
        <v>8</v>
      </c>
      <c r="N538" s="40">
        <v>1</v>
      </c>
      <c r="O538" s="41" t="s">
        <v>406</v>
      </c>
      <c r="P538" s="42" t="s">
        <v>295</v>
      </c>
      <c r="Q538" s="32"/>
      <c r="R538" s="43">
        <v>190766</v>
      </c>
      <c r="S538" s="44">
        <f t="shared" si="39"/>
        <v>190.76599999999999</v>
      </c>
      <c r="T538" s="43">
        <v>0</v>
      </c>
      <c r="U538" s="45">
        <f t="shared" si="40"/>
        <v>0</v>
      </c>
      <c r="V538" s="43">
        <v>0</v>
      </c>
      <c r="W538" s="36"/>
      <c r="X538" s="37"/>
      <c r="Y538" s="37"/>
      <c r="Z538" s="46">
        <f t="shared" si="41"/>
        <v>0</v>
      </c>
      <c r="AA538" s="57"/>
    </row>
    <row r="539" spans="1:27" ht="45.75" hidden="1" customHeight="1" x14ac:dyDescent="0.25">
      <c r="A539" s="27"/>
      <c r="B539" s="93" t="s">
        <v>304</v>
      </c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40">
        <v>8</v>
      </c>
      <c r="N539" s="40">
        <v>1</v>
      </c>
      <c r="O539" s="41" t="s">
        <v>361</v>
      </c>
      <c r="P539" s="42"/>
      <c r="Q539" s="32"/>
      <c r="R539" s="43">
        <v>906771.24</v>
      </c>
      <c r="S539" s="44">
        <f t="shared" si="39"/>
        <v>906.77124000000003</v>
      </c>
      <c r="T539" s="43">
        <v>0</v>
      </c>
      <c r="U539" s="45">
        <f t="shared" si="40"/>
        <v>0</v>
      </c>
      <c r="V539" s="43">
        <v>0</v>
      </c>
      <c r="W539" s="36"/>
      <c r="X539" s="37"/>
      <c r="Y539" s="37"/>
      <c r="Z539" s="46">
        <f t="shared" si="41"/>
        <v>0</v>
      </c>
      <c r="AA539" s="57"/>
    </row>
    <row r="540" spans="1:27" ht="45.75" hidden="1" customHeight="1" x14ac:dyDescent="0.25">
      <c r="A540" s="27"/>
      <c r="B540" s="93" t="s">
        <v>362</v>
      </c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40">
        <v>8</v>
      </c>
      <c r="N540" s="40">
        <v>1</v>
      </c>
      <c r="O540" s="41" t="s">
        <v>363</v>
      </c>
      <c r="P540" s="42"/>
      <c r="Q540" s="32"/>
      <c r="R540" s="43">
        <v>906771.24</v>
      </c>
      <c r="S540" s="44">
        <f t="shared" si="39"/>
        <v>906.77124000000003</v>
      </c>
      <c r="T540" s="43">
        <v>0</v>
      </c>
      <c r="U540" s="45">
        <f t="shared" si="40"/>
        <v>0</v>
      </c>
      <c r="V540" s="43">
        <v>0</v>
      </c>
      <c r="W540" s="36"/>
      <c r="X540" s="37"/>
      <c r="Y540" s="37"/>
      <c r="Z540" s="46">
        <f t="shared" si="41"/>
        <v>0</v>
      </c>
      <c r="AA540" s="57"/>
    </row>
    <row r="541" spans="1:27" ht="34.5" hidden="1" customHeight="1" x14ac:dyDescent="0.25">
      <c r="A541" s="27"/>
      <c r="B541" s="93" t="s">
        <v>292</v>
      </c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40">
        <v>8</v>
      </c>
      <c r="N541" s="40">
        <v>1</v>
      </c>
      <c r="O541" s="41" t="s">
        <v>363</v>
      </c>
      <c r="P541" s="42" t="s">
        <v>293</v>
      </c>
      <c r="Q541" s="32"/>
      <c r="R541" s="43">
        <v>906771.24</v>
      </c>
      <c r="S541" s="44">
        <f t="shared" si="39"/>
        <v>906.77124000000003</v>
      </c>
      <c r="T541" s="43">
        <v>0</v>
      </c>
      <c r="U541" s="45">
        <f t="shared" si="40"/>
        <v>0</v>
      </c>
      <c r="V541" s="43">
        <v>0</v>
      </c>
      <c r="W541" s="36"/>
      <c r="X541" s="37"/>
      <c r="Y541" s="37"/>
      <c r="Z541" s="46">
        <f t="shared" si="41"/>
        <v>0</v>
      </c>
      <c r="AA541" s="57"/>
    </row>
    <row r="542" spans="1:27" ht="12.75" hidden="1" customHeight="1" x14ac:dyDescent="0.25">
      <c r="A542" s="27"/>
      <c r="B542" s="93" t="s">
        <v>294</v>
      </c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40">
        <v>8</v>
      </c>
      <c r="N542" s="40">
        <v>1</v>
      </c>
      <c r="O542" s="41" t="s">
        <v>363</v>
      </c>
      <c r="P542" s="42" t="s">
        <v>295</v>
      </c>
      <c r="Q542" s="32"/>
      <c r="R542" s="43">
        <v>712859.56</v>
      </c>
      <c r="S542" s="44">
        <f t="shared" si="39"/>
        <v>712.8595600000001</v>
      </c>
      <c r="T542" s="43">
        <v>0</v>
      </c>
      <c r="U542" s="45">
        <f t="shared" si="40"/>
        <v>0</v>
      </c>
      <c r="V542" s="43">
        <v>0</v>
      </c>
      <c r="W542" s="36"/>
      <c r="X542" s="37"/>
      <c r="Y542" s="37"/>
      <c r="Z542" s="46">
        <f t="shared" si="41"/>
        <v>0</v>
      </c>
      <c r="AA542" s="57"/>
    </row>
    <row r="543" spans="1:27" ht="12.75" hidden="1" customHeight="1" x14ac:dyDescent="0.25">
      <c r="A543" s="27"/>
      <c r="B543" s="93" t="s">
        <v>316</v>
      </c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40">
        <v>8</v>
      </c>
      <c r="N543" s="40">
        <v>1</v>
      </c>
      <c r="O543" s="41" t="s">
        <v>363</v>
      </c>
      <c r="P543" s="42" t="s">
        <v>317</v>
      </c>
      <c r="Q543" s="32"/>
      <c r="R543" s="43">
        <v>193911.67999999999</v>
      </c>
      <c r="S543" s="44">
        <f t="shared" si="39"/>
        <v>193.91167999999999</v>
      </c>
      <c r="T543" s="43">
        <v>0</v>
      </c>
      <c r="U543" s="45">
        <f t="shared" si="40"/>
        <v>0</v>
      </c>
      <c r="V543" s="43">
        <v>0</v>
      </c>
      <c r="W543" s="36"/>
      <c r="X543" s="37"/>
      <c r="Y543" s="37"/>
      <c r="Z543" s="46">
        <f t="shared" si="41"/>
        <v>0</v>
      </c>
      <c r="AA543" s="57"/>
    </row>
    <row r="544" spans="1:27" ht="15.75" customHeight="1" x14ac:dyDescent="0.25">
      <c r="A544" s="27"/>
      <c r="B544" s="93" t="s">
        <v>407</v>
      </c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40">
        <v>8</v>
      </c>
      <c r="N544" s="40">
        <v>4</v>
      </c>
      <c r="O544" s="41"/>
      <c r="P544" s="42"/>
      <c r="Q544" s="32"/>
      <c r="R544" s="43">
        <v>18529400</v>
      </c>
      <c r="S544" s="44">
        <f t="shared" si="39"/>
        <v>18529.400000000001</v>
      </c>
      <c r="T544" s="43">
        <v>13364340</v>
      </c>
      <c r="U544" s="45">
        <f t="shared" si="40"/>
        <v>13364.34</v>
      </c>
      <c r="V544" s="43">
        <v>13875600</v>
      </c>
      <c r="W544" s="36"/>
      <c r="X544" s="37"/>
      <c r="Y544" s="37"/>
      <c r="Z544" s="46">
        <f t="shared" si="41"/>
        <v>13875.6</v>
      </c>
      <c r="AA544" s="57">
        <v>94483.7</v>
      </c>
    </row>
    <row r="545" spans="1:27" ht="34.5" hidden="1" customHeight="1" x14ac:dyDescent="0.25">
      <c r="A545" s="27"/>
      <c r="B545" s="93" t="s">
        <v>343</v>
      </c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40">
        <v>8</v>
      </c>
      <c r="N545" s="40">
        <v>4</v>
      </c>
      <c r="O545" s="41" t="s">
        <v>344</v>
      </c>
      <c r="P545" s="42"/>
      <c r="Q545" s="32"/>
      <c r="R545" s="43">
        <v>17914358.5</v>
      </c>
      <c r="S545" s="44">
        <f t="shared" si="39"/>
        <v>17914.358499999998</v>
      </c>
      <c r="T545" s="43">
        <v>12751240</v>
      </c>
      <c r="U545" s="45">
        <f t="shared" si="40"/>
        <v>12751.24</v>
      </c>
      <c r="V545" s="43">
        <v>13262500</v>
      </c>
      <c r="W545" s="36"/>
      <c r="X545" s="37"/>
      <c r="Y545" s="37"/>
      <c r="Z545" s="46">
        <f t="shared" si="41"/>
        <v>13262.5</v>
      </c>
      <c r="AA545" s="57"/>
    </row>
    <row r="546" spans="1:27" ht="23.25" hidden="1" customHeight="1" x14ac:dyDescent="0.25">
      <c r="A546" s="27"/>
      <c r="B546" s="93" t="s">
        <v>408</v>
      </c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40">
        <v>8</v>
      </c>
      <c r="N546" s="40">
        <v>4</v>
      </c>
      <c r="O546" s="41" t="s">
        <v>409</v>
      </c>
      <c r="P546" s="42"/>
      <c r="Q546" s="32"/>
      <c r="R546" s="43">
        <v>11108569</v>
      </c>
      <c r="S546" s="44">
        <f t="shared" si="39"/>
        <v>11108.569</v>
      </c>
      <c r="T546" s="43">
        <v>12751240</v>
      </c>
      <c r="U546" s="45">
        <f t="shared" si="40"/>
        <v>12751.24</v>
      </c>
      <c r="V546" s="43">
        <v>13262500</v>
      </c>
      <c r="W546" s="36"/>
      <c r="X546" s="37"/>
      <c r="Y546" s="37"/>
      <c r="Z546" s="46">
        <f t="shared" si="41"/>
        <v>13262.5</v>
      </c>
      <c r="AA546" s="57"/>
    </row>
    <row r="547" spans="1:27" ht="23.25" hidden="1" customHeight="1" x14ac:dyDescent="0.25">
      <c r="A547" s="27"/>
      <c r="B547" s="93" t="s">
        <v>127</v>
      </c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40">
        <v>8</v>
      </c>
      <c r="N547" s="40">
        <v>4</v>
      </c>
      <c r="O547" s="41" t="s">
        <v>410</v>
      </c>
      <c r="P547" s="42"/>
      <c r="Q547" s="32"/>
      <c r="R547" s="43">
        <v>11101080</v>
      </c>
      <c r="S547" s="44">
        <f t="shared" si="39"/>
        <v>11101.08</v>
      </c>
      <c r="T547" s="43">
        <v>12744360</v>
      </c>
      <c r="U547" s="45">
        <f t="shared" si="40"/>
        <v>12744.36</v>
      </c>
      <c r="V547" s="43">
        <v>13255000</v>
      </c>
      <c r="W547" s="36"/>
      <c r="X547" s="37"/>
      <c r="Y547" s="37"/>
      <c r="Z547" s="46">
        <f t="shared" si="41"/>
        <v>13255</v>
      </c>
      <c r="AA547" s="57"/>
    </row>
    <row r="548" spans="1:27" ht="57" hidden="1" customHeight="1" x14ac:dyDescent="0.25">
      <c r="A548" s="27"/>
      <c r="B548" s="93" t="s">
        <v>30</v>
      </c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40">
        <v>8</v>
      </c>
      <c r="N548" s="40">
        <v>4</v>
      </c>
      <c r="O548" s="41" t="s">
        <v>410</v>
      </c>
      <c r="P548" s="42" t="s">
        <v>31</v>
      </c>
      <c r="Q548" s="32"/>
      <c r="R548" s="43">
        <v>9416578.4900000002</v>
      </c>
      <c r="S548" s="44">
        <f t="shared" si="39"/>
        <v>9416.5784899999999</v>
      </c>
      <c r="T548" s="43">
        <v>12560760</v>
      </c>
      <c r="U548" s="45">
        <f t="shared" si="40"/>
        <v>12560.76</v>
      </c>
      <c r="V548" s="43">
        <v>13055000</v>
      </c>
      <c r="W548" s="36"/>
      <c r="X548" s="37"/>
      <c r="Y548" s="37"/>
      <c r="Z548" s="46">
        <f t="shared" si="41"/>
        <v>13055</v>
      </c>
      <c r="AA548" s="57"/>
    </row>
    <row r="549" spans="1:27" ht="23.25" hidden="1" customHeight="1" x14ac:dyDescent="0.25">
      <c r="A549" s="27"/>
      <c r="B549" s="93" t="s">
        <v>129</v>
      </c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40">
        <v>8</v>
      </c>
      <c r="N549" s="40">
        <v>4</v>
      </c>
      <c r="O549" s="41" t="s">
        <v>410</v>
      </c>
      <c r="P549" s="42" t="s">
        <v>130</v>
      </c>
      <c r="Q549" s="32"/>
      <c r="R549" s="43">
        <v>9416578.4900000002</v>
      </c>
      <c r="S549" s="44">
        <f t="shared" si="39"/>
        <v>9416.5784899999999</v>
      </c>
      <c r="T549" s="43">
        <v>12560760</v>
      </c>
      <c r="U549" s="45">
        <f t="shared" si="40"/>
        <v>12560.76</v>
      </c>
      <c r="V549" s="43">
        <v>13055000</v>
      </c>
      <c r="W549" s="36"/>
      <c r="X549" s="37"/>
      <c r="Y549" s="37"/>
      <c r="Z549" s="46">
        <f t="shared" si="41"/>
        <v>13055</v>
      </c>
      <c r="AA549" s="57"/>
    </row>
    <row r="550" spans="1:27" ht="23.25" hidden="1" customHeight="1" x14ac:dyDescent="0.25">
      <c r="A550" s="27"/>
      <c r="B550" s="93" t="s">
        <v>39</v>
      </c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40">
        <v>8</v>
      </c>
      <c r="N550" s="40">
        <v>4</v>
      </c>
      <c r="O550" s="41" t="s">
        <v>410</v>
      </c>
      <c r="P550" s="42" t="s">
        <v>40</v>
      </c>
      <c r="Q550" s="32"/>
      <c r="R550" s="43">
        <v>1679176.72</v>
      </c>
      <c r="S550" s="44">
        <f t="shared" si="39"/>
        <v>1679.1767199999999</v>
      </c>
      <c r="T550" s="43">
        <v>183600</v>
      </c>
      <c r="U550" s="45">
        <f t="shared" si="40"/>
        <v>183.6</v>
      </c>
      <c r="V550" s="43">
        <v>200000</v>
      </c>
      <c r="W550" s="36"/>
      <c r="X550" s="37"/>
      <c r="Y550" s="37"/>
      <c r="Z550" s="46">
        <f t="shared" si="41"/>
        <v>200</v>
      </c>
      <c r="AA550" s="57"/>
    </row>
    <row r="551" spans="1:27" ht="34.5" hidden="1" customHeight="1" x14ac:dyDescent="0.25">
      <c r="A551" s="27"/>
      <c r="B551" s="93" t="s">
        <v>41</v>
      </c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40">
        <v>8</v>
      </c>
      <c r="N551" s="40">
        <v>4</v>
      </c>
      <c r="O551" s="41" t="s">
        <v>410</v>
      </c>
      <c r="P551" s="42" t="s">
        <v>42</v>
      </c>
      <c r="Q551" s="32"/>
      <c r="R551" s="43">
        <v>1679176.72</v>
      </c>
      <c r="S551" s="44">
        <f t="shared" si="39"/>
        <v>1679.1767199999999</v>
      </c>
      <c r="T551" s="43">
        <v>183600</v>
      </c>
      <c r="U551" s="45">
        <f t="shared" si="40"/>
        <v>183.6</v>
      </c>
      <c r="V551" s="43">
        <v>200000</v>
      </c>
      <c r="W551" s="36"/>
      <c r="X551" s="37"/>
      <c r="Y551" s="37"/>
      <c r="Z551" s="46">
        <f t="shared" si="41"/>
        <v>200</v>
      </c>
      <c r="AA551" s="57"/>
    </row>
    <row r="552" spans="1:27" ht="12.75" hidden="1" customHeight="1" x14ac:dyDescent="0.25">
      <c r="A552" s="27"/>
      <c r="B552" s="93" t="s">
        <v>43</v>
      </c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40">
        <v>8</v>
      </c>
      <c r="N552" s="40">
        <v>4</v>
      </c>
      <c r="O552" s="41" t="s">
        <v>410</v>
      </c>
      <c r="P552" s="42" t="s">
        <v>44</v>
      </c>
      <c r="Q552" s="32"/>
      <c r="R552" s="43">
        <v>5324.79</v>
      </c>
      <c r="S552" s="44">
        <f t="shared" si="39"/>
        <v>5.3247900000000001</v>
      </c>
      <c r="T552" s="43">
        <v>0</v>
      </c>
      <c r="U552" s="45">
        <f t="shared" si="40"/>
        <v>0</v>
      </c>
      <c r="V552" s="43">
        <v>0</v>
      </c>
      <c r="W552" s="36"/>
      <c r="X552" s="37"/>
      <c r="Y552" s="37"/>
      <c r="Z552" s="46">
        <f t="shared" si="41"/>
        <v>0</v>
      </c>
      <c r="AA552" s="57"/>
    </row>
    <row r="553" spans="1:27" ht="12.75" hidden="1" customHeight="1" x14ac:dyDescent="0.25">
      <c r="A553" s="27"/>
      <c r="B553" s="93" t="s">
        <v>45</v>
      </c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40">
        <v>8</v>
      </c>
      <c r="N553" s="40">
        <v>4</v>
      </c>
      <c r="O553" s="41" t="s">
        <v>410</v>
      </c>
      <c r="P553" s="42" t="s">
        <v>46</v>
      </c>
      <c r="Q553" s="32"/>
      <c r="R553" s="43">
        <v>5324.79</v>
      </c>
      <c r="S553" s="44">
        <f t="shared" si="39"/>
        <v>5.3247900000000001</v>
      </c>
      <c r="T553" s="43">
        <v>0</v>
      </c>
      <c r="U553" s="45">
        <f t="shared" si="40"/>
        <v>0</v>
      </c>
      <c r="V553" s="43">
        <v>0</v>
      </c>
      <c r="W553" s="36"/>
      <c r="X553" s="37"/>
      <c r="Y553" s="37"/>
      <c r="Z553" s="46">
        <f t="shared" si="41"/>
        <v>0</v>
      </c>
      <c r="AA553" s="57"/>
    </row>
    <row r="554" spans="1:27" ht="34.5" hidden="1" customHeight="1" x14ac:dyDescent="0.25">
      <c r="A554" s="27"/>
      <c r="B554" s="93" t="s">
        <v>131</v>
      </c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40">
        <v>8</v>
      </c>
      <c r="N554" s="40">
        <v>4</v>
      </c>
      <c r="O554" s="41" t="s">
        <v>411</v>
      </c>
      <c r="P554" s="42"/>
      <c r="Q554" s="32"/>
      <c r="R554" s="43">
        <v>7489</v>
      </c>
      <c r="S554" s="44">
        <f t="shared" si="39"/>
        <v>7.4889999999999999</v>
      </c>
      <c r="T554" s="43">
        <v>6880</v>
      </c>
      <c r="U554" s="45">
        <f t="shared" si="40"/>
        <v>6.88</v>
      </c>
      <c r="V554" s="43">
        <v>7500</v>
      </c>
      <c r="W554" s="36"/>
      <c r="X554" s="37"/>
      <c r="Y554" s="37"/>
      <c r="Z554" s="46">
        <f t="shared" si="41"/>
        <v>7.5</v>
      </c>
      <c r="AA554" s="57"/>
    </row>
    <row r="555" spans="1:27" ht="12.75" hidden="1" customHeight="1" x14ac:dyDescent="0.25">
      <c r="A555" s="27"/>
      <c r="B555" s="93" t="s">
        <v>43</v>
      </c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40">
        <v>8</v>
      </c>
      <c r="N555" s="40">
        <v>4</v>
      </c>
      <c r="O555" s="41" t="s">
        <v>411</v>
      </c>
      <c r="P555" s="42" t="s">
        <v>44</v>
      </c>
      <c r="Q555" s="32"/>
      <c r="R555" s="43">
        <v>7489</v>
      </c>
      <c r="S555" s="44">
        <f t="shared" si="39"/>
        <v>7.4889999999999999</v>
      </c>
      <c r="T555" s="43">
        <v>6880</v>
      </c>
      <c r="U555" s="45">
        <f t="shared" si="40"/>
        <v>6.88</v>
      </c>
      <c r="V555" s="43">
        <v>7500</v>
      </c>
      <c r="W555" s="36"/>
      <c r="X555" s="37"/>
      <c r="Y555" s="37"/>
      <c r="Z555" s="46">
        <f t="shared" si="41"/>
        <v>7.5</v>
      </c>
      <c r="AA555" s="57"/>
    </row>
    <row r="556" spans="1:27" ht="12.75" hidden="1" customHeight="1" x14ac:dyDescent="0.25">
      <c r="A556" s="27"/>
      <c r="B556" s="93" t="s">
        <v>45</v>
      </c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40">
        <v>8</v>
      </c>
      <c r="N556" s="40">
        <v>4</v>
      </c>
      <c r="O556" s="41" t="s">
        <v>411</v>
      </c>
      <c r="P556" s="42" t="s">
        <v>46</v>
      </c>
      <c r="Q556" s="32"/>
      <c r="R556" s="43">
        <v>7489</v>
      </c>
      <c r="S556" s="44">
        <f t="shared" si="39"/>
        <v>7.4889999999999999</v>
      </c>
      <c r="T556" s="43">
        <v>6880</v>
      </c>
      <c r="U556" s="45">
        <f t="shared" si="40"/>
        <v>6.88</v>
      </c>
      <c r="V556" s="43">
        <v>7500</v>
      </c>
      <c r="W556" s="36"/>
      <c r="X556" s="37"/>
      <c r="Y556" s="37"/>
      <c r="Z556" s="46">
        <f t="shared" si="41"/>
        <v>7.5</v>
      </c>
      <c r="AA556" s="57"/>
    </row>
    <row r="557" spans="1:27" ht="34.5" hidden="1" customHeight="1" x14ac:dyDescent="0.25">
      <c r="A557" s="27"/>
      <c r="B557" s="93" t="s">
        <v>141</v>
      </c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40">
        <v>8</v>
      </c>
      <c r="N557" s="40">
        <v>4</v>
      </c>
      <c r="O557" s="41" t="s">
        <v>358</v>
      </c>
      <c r="P557" s="42"/>
      <c r="Q557" s="32"/>
      <c r="R557" s="43">
        <v>6805789.5</v>
      </c>
      <c r="S557" s="44">
        <f t="shared" si="39"/>
        <v>6805.7894999999999</v>
      </c>
      <c r="T557" s="43">
        <v>0</v>
      </c>
      <c r="U557" s="45">
        <f t="shared" si="40"/>
        <v>0</v>
      </c>
      <c r="V557" s="43">
        <v>0</v>
      </c>
      <c r="W557" s="36"/>
      <c r="X557" s="37"/>
      <c r="Y557" s="37"/>
      <c r="Z557" s="46">
        <f t="shared" si="41"/>
        <v>0</v>
      </c>
      <c r="AA557" s="57"/>
    </row>
    <row r="558" spans="1:27" ht="34.5" hidden="1" customHeight="1" x14ac:dyDescent="0.25">
      <c r="A558" s="27"/>
      <c r="B558" s="93" t="s">
        <v>309</v>
      </c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40">
        <v>8</v>
      </c>
      <c r="N558" s="40">
        <v>4</v>
      </c>
      <c r="O558" s="41" t="s">
        <v>359</v>
      </c>
      <c r="P558" s="42"/>
      <c r="Q558" s="32"/>
      <c r="R558" s="43">
        <v>6465500</v>
      </c>
      <c r="S558" s="44">
        <f t="shared" si="39"/>
        <v>6465.5</v>
      </c>
      <c r="T558" s="43">
        <v>0</v>
      </c>
      <c r="U558" s="45">
        <f t="shared" si="40"/>
        <v>0</v>
      </c>
      <c r="V558" s="43">
        <v>0</v>
      </c>
      <c r="W558" s="36"/>
      <c r="X558" s="37"/>
      <c r="Y558" s="37"/>
      <c r="Z558" s="46">
        <f t="shared" si="41"/>
        <v>0</v>
      </c>
      <c r="AA558" s="57"/>
    </row>
    <row r="559" spans="1:27" ht="57" hidden="1" customHeight="1" x14ac:dyDescent="0.25">
      <c r="A559" s="27"/>
      <c r="B559" s="93" t="s">
        <v>30</v>
      </c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40">
        <v>8</v>
      </c>
      <c r="N559" s="40">
        <v>4</v>
      </c>
      <c r="O559" s="41" t="s">
        <v>359</v>
      </c>
      <c r="P559" s="42" t="s">
        <v>31</v>
      </c>
      <c r="Q559" s="32"/>
      <c r="R559" s="43">
        <v>6465500</v>
      </c>
      <c r="S559" s="44">
        <f t="shared" si="39"/>
        <v>6465.5</v>
      </c>
      <c r="T559" s="43">
        <v>0</v>
      </c>
      <c r="U559" s="45">
        <f t="shared" si="40"/>
        <v>0</v>
      </c>
      <c r="V559" s="43">
        <v>0</v>
      </c>
      <c r="W559" s="36"/>
      <c r="X559" s="37"/>
      <c r="Y559" s="37"/>
      <c r="Z559" s="46">
        <f t="shared" si="41"/>
        <v>0</v>
      </c>
      <c r="AA559" s="57"/>
    </row>
    <row r="560" spans="1:27" ht="23.25" hidden="1" customHeight="1" x14ac:dyDescent="0.25">
      <c r="A560" s="27"/>
      <c r="B560" s="93" t="s">
        <v>129</v>
      </c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40">
        <v>8</v>
      </c>
      <c r="N560" s="40">
        <v>4</v>
      </c>
      <c r="O560" s="41" t="s">
        <v>359</v>
      </c>
      <c r="P560" s="42" t="s">
        <v>130</v>
      </c>
      <c r="Q560" s="32"/>
      <c r="R560" s="43">
        <v>6465500</v>
      </c>
      <c r="S560" s="44">
        <f t="shared" si="39"/>
        <v>6465.5</v>
      </c>
      <c r="T560" s="43">
        <v>0</v>
      </c>
      <c r="U560" s="45">
        <f t="shared" si="40"/>
        <v>0</v>
      </c>
      <c r="V560" s="43">
        <v>0</v>
      </c>
      <c r="W560" s="36"/>
      <c r="X560" s="37"/>
      <c r="Y560" s="37"/>
      <c r="Z560" s="46">
        <f t="shared" si="41"/>
        <v>0</v>
      </c>
      <c r="AA560" s="57"/>
    </row>
    <row r="561" spans="1:27" ht="34.5" hidden="1" customHeight="1" x14ac:dyDescent="0.25">
      <c r="A561" s="27"/>
      <c r="B561" s="93" t="s">
        <v>145</v>
      </c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40">
        <v>8</v>
      </c>
      <c r="N561" s="40">
        <v>4</v>
      </c>
      <c r="O561" s="41" t="s">
        <v>360</v>
      </c>
      <c r="P561" s="42"/>
      <c r="Q561" s="32"/>
      <c r="R561" s="43">
        <v>340289.5</v>
      </c>
      <c r="S561" s="44">
        <f t="shared" si="39"/>
        <v>340.28949999999998</v>
      </c>
      <c r="T561" s="43">
        <v>0</v>
      </c>
      <c r="U561" s="45">
        <f t="shared" si="40"/>
        <v>0</v>
      </c>
      <c r="V561" s="43">
        <v>0</v>
      </c>
      <c r="W561" s="36"/>
      <c r="X561" s="37"/>
      <c r="Y561" s="37"/>
      <c r="Z561" s="46">
        <f t="shared" si="41"/>
        <v>0</v>
      </c>
      <c r="AA561" s="57"/>
    </row>
    <row r="562" spans="1:27" ht="57" hidden="1" customHeight="1" x14ac:dyDescent="0.25">
      <c r="A562" s="27"/>
      <c r="B562" s="93" t="s">
        <v>30</v>
      </c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40">
        <v>8</v>
      </c>
      <c r="N562" s="40">
        <v>4</v>
      </c>
      <c r="O562" s="41" t="s">
        <v>360</v>
      </c>
      <c r="P562" s="42" t="s">
        <v>31</v>
      </c>
      <c r="Q562" s="32"/>
      <c r="R562" s="43">
        <v>340289.5</v>
      </c>
      <c r="S562" s="44">
        <f t="shared" si="39"/>
        <v>340.28949999999998</v>
      </c>
      <c r="T562" s="43">
        <v>0</v>
      </c>
      <c r="U562" s="45">
        <f t="shared" si="40"/>
        <v>0</v>
      </c>
      <c r="V562" s="43">
        <v>0</v>
      </c>
      <c r="W562" s="36"/>
      <c r="X562" s="37"/>
      <c r="Y562" s="37"/>
      <c r="Z562" s="46">
        <f t="shared" si="41"/>
        <v>0</v>
      </c>
      <c r="AA562" s="57"/>
    </row>
    <row r="563" spans="1:27" ht="23.25" hidden="1" customHeight="1" x14ac:dyDescent="0.25">
      <c r="A563" s="27"/>
      <c r="B563" s="93" t="s">
        <v>129</v>
      </c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40">
        <v>8</v>
      </c>
      <c r="N563" s="40">
        <v>4</v>
      </c>
      <c r="O563" s="41" t="s">
        <v>360</v>
      </c>
      <c r="P563" s="42" t="s">
        <v>130</v>
      </c>
      <c r="Q563" s="32"/>
      <c r="R563" s="43">
        <v>340289.5</v>
      </c>
      <c r="S563" s="44">
        <f t="shared" si="39"/>
        <v>340.28949999999998</v>
      </c>
      <c r="T563" s="43">
        <v>0</v>
      </c>
      <c r="U563" s="45">
        <f t="shared" si="40"/>
        <v>0</v>
      </c>
      <c r="V563" s="43">
        <v>0</v>
      </c>
      <c r="W563" s="36"/>
      <c r="X563" s="37"/>
      <c r="Y563" s="37"/>
      <c r="Z563" s="46">
        <f t="shared" si="41"/>
        <v>0</v>
      </c>
      <c r="AA563" s="57"/>
    </row>
    <row r="564" spans="1:27" ht="23.25" hidden="1" customHeight="1" x14ac:dyDescent="0.25">
      <c r="A564" s="27"/>
      <c r="B564" s="93" t="s">
        <v>24</v>
      </c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40">
        <v>8</v>
      </c>
      <c r="N564" s="40">
        <v>4</v>
      </c>
      <c r="O564" s="41" t="s">
        <v>25</v>
      </c>
      <c r="P564" s="42"/>
      <c r="Q564" s="32"/>
      <c r="R564" s="43">
        <v>615041.5</v>
      </c>
      <c r="S564" s="44">
        <f t="shared" ref="S564:S595" si="42">R564/1000</f>
        <v>615.04150000000004</v>
      </c>
      <c r="T564" s="43">
        <v>613100</v>
      </c>
      <c r="U564" s="45">
        <f t="shared" ref="U564:U595" si="43">T564/1000</f>
        <v>613.1</v>
      </c>
      <c r="V564" s="43">
        <v>613100</v>
      </c>
      <c r="W564" s="36"/>
      <c r="X564" s="37"/>
      <c r="Y564" s="37"/>
      <c r="Z564" s="46">
        <f t="shared" ref="Z564:Z595" si="44">V564/1000</f>
        <v>613.1</v>
      </c>
      <c r="AA564" s="57"/>
    </row>
    <row r="565" spans="1:27" ht="23.25" hidden="1" customHeight="1" x14ac:dyDescent="0.25">
      <c r="A565" s="27"/>
      <c r="B565" s="93" t="s">
        <v>35</v>
      </c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40">
        <v>8</v>
      </c>
      <c r="N565" s="40">
        <v>4</v>
      </c>
      <c r="O565" s="41" t="s">
        <v>36</v>
      </c>
      <c r="P565" s="42"/>
      <c r="Q565" s="32"/>
      <c r="R565" s="43">
        <v>615041.5</v>
      </c>
      <c r="S565" s="44">
        <f t="shared" si="42"/>
        <v>615.04150000000004</v>
      </c>
      <c r="T565" s="43">
        <v>613100</v>
      </c>
      <c r="U565" s="45">
        <f t="shared" si="43"/>
        <v>613.1</v>
      </c>
      <c r="V565" s="43">
        <v>613100</v>
      </c>
      <c r="W565" s="36"/>
      <c r="X565" s="37"/>
      <c r="Y565" s="37"/>
      <c r="Z565" s="46">
        <f t="shared" si="44"/>
        <v>613.1</v>
      </c>
      <c r="AA565" s="57"/>
    </row>
    <row r="566" spans="1:27" ht="23.25" hidden="1" customHeight="1" x14ac:dyDescent="0.25">
      <c r="A566" s="27"/>
      <c r="B566" s="93" t="s">
        <v>37</v>
      </c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40">
        <v>8</v>
      </c>
      <c r="N566" s="40">
        <v>4</v>
      </c>
      <c r="O566" s="41" t="s">
        <v>38</v>
      </c>
      <c r="P566" s="42"/>
      <c r="Q566" s="32"/>
      <c r="R566" s="43">
        <v>615041.5</v>
      </c>
      <c r="S566" s="44">
        <f t="shared" si="42"/>
        <v>615.04150000000004</v>
      </c>
      <c r="T566" s="43">
        <v>613100</v>
      </c>
      <c r="U566" s="45">
        <f t="shared" si="43"/>
        <v>613.1</v>
      </c>
      <c r="V566" s="43">
        <v>613100</v>
      </c>
      <c r="W566" s="36"/>
      <c r="X566" s="37"/>
      <c r="Y566" s="37"/>
      <c r="Z566" s="46">
        <f t="shared" si="44"/>
        <v>613.1</v>
      </c>
      <c r="AA566" s="57"/>
    </row>
    <row r="567" spans="1:27" ht="57" hidden="1" customHeight="1" x14ac:dyDescent="0.25">
      <c r="A567" s="27"/>
      <c r="B567" s="93" t="s">
        <v>30</v>
      </c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40">
        <v>8</v>
      </c>
      <c r="N567" s="40">
        <v>4</v>
      </c>
      <c r="O567" s="41" t="s">
        <v>38</v>
      </c>
      <c r="P567" s="42" t="s">
        <v>31</v>
      </c>
      <c r="Q567" s="32"/>
      <c r="R567" s="43">
        <v>614848.86</v>
      </c>
      <c r="S567" s="44">
        <f t="shared" si="42"/>
        <v>614.84885999999995</v>
      </c>
      <c r="T567" s="43">
        <v>613100</v>
      </c>
      <c r="U567" s="45">
        <f t="shared" si="43"/>
        <v>613.1</v>
      </c>
      <c r="V567" s="43">
        <v>613100</v>
      </c>
      <c r="W567" s="36"/>
      <c r="X567" s="37"/>
      <c r="Y567" s="37"/>
      <c r="Z567" s="46">
        <f t="shared" si="44"/>
        <v>613.1</v>
      </c>
      <c r="AA567" s="57"/>
    </row>
    <row r="568" spans="1:27" ht="23.25" hidden="1" customHeight="1" x14ac:dyDescent="0.25">
      <c r="A568" s="27"/>
      <c r="B568" s="93" t="s">
        <v>32</v>
      </c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40">
        <v>8</v>
      </c>
      <c r="N568" s="40">
        <v>4</v>
      </c>
      <c r="O568" s="41" t="s">
        <v>38</v>
      </c>
      <c r="P568" s="42" t="s">
        <v>33</v>
      </c>
      <c r="Q568" s="32"/>
      <c r="R568" s="43">
        <v>614848.86</v>
      </c>
      <c r="S568" s="44">
        <f t="shared" si="42"/>
        <v>614.84885999999995</v>
      </c>
      <c r="T568" s="43">
        <v>613100</v>
      </c>
      <c r="U568" s="45">
        <f t="shared" si="43"/>
        <v>613.1</v>
      </c>
      <c r="V568" s="43">
        <v>613100</v>
      </c>
      <c r="W568" s="36"/>
      <c r="X568" s="37"/>
      <c r="Y568" s="37"/>
      <c r="Z568" s="46">
        <f t="shared" si="44"/>
        <v>613.1</v>
      </c>
      <c r="AA568" s="57"/>
    </row>
    <row r="569" spans="1:27" ht="12.75" hidden="1" customHeight="1" x14ac:dyDescent="0.25">
      <c r="A569" s="27"/>
      <c r="B569" s="93" t="s">
        <v>43</v>
      </c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40">
        <v>8</v>
      </c>
      <c r="N569" s="40">
        <v>4</v>
      </c>
      <c r="O569" s="41" t="s">
        <v>38</v>
      </c>
      <c r="P569" s="42" t="s">
        <v>44</v>
      </c>
      <c r="Q569" s="32"/>
      <c r="R569" s="43">
        <v>192.64</v>
      </c>
      <c r="S569" s="44">
        <f t="shared" si="42"/>
        <v>0.19263999999999998</v>
      </c>
      <c r="T569" s="43">
        <v>0</v>
      </c>
      <c r="U569" s="45">
        <f t="shared" si="43"/>
        <v>0</v>
      </c>
      <c r="V569" s="43">
        <v>0</v>
      </c>
      <c r="W569" s="36"/>
      <c r="X569" s="37"/>
      <c r="Y569" s="37"/>
      <c r="Z569" s="46">
        <f t="shared" si="44"/>
        <v>0</v>
      </c>
      <c r="AA569" s="57"/>
    </row>
    <row r="570" spans="1:27" ht="12.75" hidden="1" customHeight="1" x14ac:dyDescent="0.25">
      <c r="A570" s="27"/>
      <c r="B570" s="93" t="s">
        <v>45</v>
      </c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40">
        <v>8</v>
      </c>
      <c r="N570" s="40">
        <v>4</v>
      </c>
      <c r="O570" s="41" t="s">
        <v>38</v>
      </c>
      <c r="P570" s="42" t="s">
        <v>46</v>
      </c>
      <c r="Q570" s="32"/>
      <c r="R570" s="43">
        <v>192.64</v>
      </c>
      <c r="S570" s="44">
        <f t="shared" si="42"/>
        <v>0.19263999999999998</v>
      </c>
      <c r="T570" s="43">
        <v>0</v>
      </c>
      <c r="U570" s="45">
        <f t="shared" si="43"/>
        <v>0</v>
      </c>
      <c r="V570" s="43">
        <v>0</v>
      </c>
      <c r="W570" s="36"/>
      <c r="X570" s="37"/>
      <c r="Y570" s="37"/>
      <c r="Z570" s="46">
        <f t="shared" si="44"/>
        <v>0</v>
      </c>
      <c r="AA570" s="57"/>
    </row>
    <row r="571" spans="1:27" ht="12.75" customHeight="1" x14ac:dyDescent="0.25">
      <c r="A571" s="27"/>
      <c r="B571" s="97" t="s">
        <v>412</v>
      </c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29">
        <v>10</v>
      </c>
      <c r="N571" s="29">
        <v>0</v>
      </c>
      <c r="O571" s="30"/>
      <c r="P571" s="31"/>
      <c r="Q571" s="32"/>
      <c r="R571" s="33">
        <v>12175150</v>
      </c>
      <c r="S571" s="34">
        <f t="shared" si="42"/>
        <v>12175.15</v>
      </c>
      <c r="T571" s="33">
        <v>11841300</v>
      </c>
      <c r="U571" s="35">
        <f t="shared" si="43"/>
        <v>11841.3</v>
      </c>
      <c r="V571" s="33">
        <v>12063100</v>
      </c>
      <c r="W571" s="47"/>
      <c r="X571" s="48"/>
      <c r="Y571" s="48"/>
      <c r="Z571" s="38">
        <f t="shared" si="44"/>
        <v>12063.1</v>
      </c>
      <c r="AA571" s="56">
        <f>AA572+AA580+AA605</f>
        <v>63294.000000000007</v>
      </c>
    </row>
    <row r="572" spans="1:27" ht="12.75" customHeight="1" x14ac:dyDescent="0.25">
      <c r="A572" s="27"/>
      <c r="B572" s="93" t="s">
        <v>413</v>
      </c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40">
        <v>10</v>
      </c>
      <c r="N572" s="40">
        <v>1</v>
      </c>
      <c r="O572" s="41"/>
      <c r="P572" s="42"/>
      <c r="Q572" s="32"/>
      <c r="R572" s="43">
        <v>2500858.0699999998</v>
      </c>
      <c r="S572" s="44">
        <f t="shared" si="42"/>
        <v>2500.8580699999998</v>
      </c>
      <c r="T572" s="43">
        <v>2456600</v>
      </c>
      <c r="U572" s="45">
        <f t="shared" si="43"/>
        <v>2456.6</v>
      </c>
      <c r="V572" s="43">
        <v>2456600</v>
      </c>
      <c r="W572" s="36"/>
      <c r="X572" s="37"/>
      <c r="Y572" s="37"/>
      <c r="Z572" s="46">
        <f t="shared" si="44"/>
        <v>2456.6</v>
      </c>
      <c r="AA572" s="57">
        <v>2580.9</v>
      </c>
    </row>
    <row r="573" spans="1:27" ht="34.5" hidden="1" customHeight="1" x14ac:dyDescent="0.25">
      <c r="A573" s="27"/>
      <c r="B573" s="93" t="s">
        <v>414</v>
      </c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40">
        <v>10</v>
      </c>
      <c r="N573" s="40">
        <v>1</v>
      </c>
      <c r="O573" s="41" t="s">
        <v>415</v>
      </c>
      <c r="P573" s="42"/>
      <c r="Q573" s="32"/>
      <c r="R573" s="43">
        <v>2500858.0699999998</v>
      </c>
      <c r="S573" s="44">
        <f t="shared" si="42"/>
        <v>2500.8580699999998</v>
      </c>
      <c r="T573" s="43">
        <v>2456600</v>
      </c>
      <c r="U573" s="45">
        <f t="shared" si="43"/>
        <v>2456.6</v>
      </c>
      <c r="V573" s="43">
        <v>2456600</v>
      </c>
      <c r="W573" s="36"/>
      <c r="X573" s="37"/>
      <c r="Y573" s="37"/>
      <c r="Z573" s="46">
        <f t="shared" si="44"/>
        <v>2456.6</v>
      </c>
      <c r="AA573" s="57"/>
    </row>
    <row r="574" spans="1:27" ht="68.25" hidden="1" customHeight="1" x14ac:dyDescent="0.25">
      <c r="A574" s="27"/>
      <c r="B574" s="93" t="s">
        <v>416</v>
      </c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40">
        <v>10</v>
      </c>
      <c r="N574" s="40">
        <v>1</v>
      </c>
      <c r="O574" s="41" t="s">
        <v>417</v>
      </c>
      <c r="P574" s="42"/>
      <c r="Q574" s="32"/>
      <c r="R574" s="43">
        <v>2500858.0699999998</v>
      </c>
      <c r="S574" s="44">
        <f t="shared" si="42"/>
        <v>2500.8580699999998</v>
      </c>
      <c r="T574" s="43">
        <v>2456600</v>
      </c>
      <c r="U574" s="45">
        <f t="shared" si="43"/>
        <v>2456.6</v>
      </c>
      <c r="V574" s="43">
        <v>2456600</v>
      </c>
      <c r="W574" s="36"/>
      <c r="X574" s="37"/>
      <c r="Y574" s="37"/>
      <c r="Z574" s="46">
        <f t="shared" si="44"/>
        <v>2456.6</v>
      </c>
      <c r="AA574" s="57"/>
    </row>
    <row r="575" spans="1:27" ht="12.75" hidden="1" customHeight="1" x14ac:dyDescent="0.25">
      <c r="A575" s="27"/>
      <c r="B575" s="93" t="s">
        <v>95</v>
      </c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40">
        <v>10</v>
      </c>
      <c r="N575" s="40">
        <v>1</v>
      </c>
      <c r="O575" s="41" t="s">
        <v>418</v>
      </c>
      <c r="P575" s="42"/>
      <c r="Q575" s="32"/>
      <c r="R575" s="43">
        <v>2500858.0699999998</v>
      </c>
      <c r="S575" s="44">
        <f t="shared" si="42"/>
        <v>2500.8580699999998</v>
      </c>
      <c r="T575" s="43">
        <v>2456600</v>
      </c>
      <c r="U575" s="45">
        <f t="shared" si="43"/>
        <v>2456.6</v>
      </c>
      <c r="V575" s="43">
        <v>2456600</v>
      </c>
      <c r="W575" s="36"/>
      <c r="X575" s="37"/>
      <c r="Y575" s="37"/>
      <c r="Z575" s="46">
        <f t="shared" si="44"/>
        <v>2456.6</v>
      </c>
      <c r="AA575" s="57"/>
    </row>
    <row r="576" spans="1:27" ht="23.25" hidden="1" customHeight="1" x14ac:dyDescent="0.25">
      <c r="A576" s="27"/>
      <c r="B576" s="93" t="s">
        <v>39</v>
      </c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40">
        <v>10</v>
      </c>
      <c r="N576" s="40">
        <v>1</v>
      </c>
      <c r="O576" s="41" t="s">
        <v>418</v>
      </c>
      <c r="P576" s="42" t="s">
        <v>40</v>
      </c>
      <c r="Q576" s="32"/>
      <c r="R576" s="43">
        <v>49064.39</v>
      </c>
      <c r="S576" s="44">
        <f t="shared" si="42"/>
        <v>49.064389999999996</v>
      </c>
      <c r="T576" s="43">
        <v>48200</v>
      </c>
      <c r="U576" s="45">
        <f t="shared" si="43"/>
        <v>48.2</v>
      </c>
      <c r="V576" s="43">
        <v>48200</v>
      </c>
      <c r="W576" s="36"/>
      <c r="X576" s="37"/>
      <c r="Y576" s="37"/>
      <c r="Z576" s="46">
        <f t="shared" si="44"/>
        <v>48.2</v>
      </c>
      <c r="AA576" s="57"/>
    </row>
    <row r="577" spans="1:27" ht="34.5" hidden="1" customHeight="1" x14ac:dyDescent="0.25">
      <c r="A577" s="27"/>
      <c r="B577" s="93" t="s">
        <v>41</v>
      </c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40">
        <v>10</v>
      </c>
      <c r="N577" s="40">
        <v>1</v>
      </c>
      <c r="O577" s="41" t="s">
        <v>418</v>
      </c>
      <c r="P577" s="42" t="s">
        <v>42</v>
      </c>
      <c r="Q577" s="32"/>
      <c r="R577" s="43">
        <v>49064.39</v>
      </c>
      <c r="S577" s="44">
        <f t="shared" si="42"/>
        <v>49.064389999999996</v>
      </c>
      <c r="T577" s="43">
        <v>48200</v>
      </c>
      <c r="U577" s="45">
        <f t="shared" si="43"/>
        <v>48.2</v>
      </c>
      <c r="V577" s="43">
        <v>48200</v>
      </c>
      <c r="W577" s="36"/>
      <c r="X577" s="37"/>
      <c r="Y577" s="37"/>
      <c r="Z577" s="46">
        <f t="shared" si="44"/>
        <v>48.2</v>
      </c>
      <c r="AA577" s="57"/>
    </row>
    <row r="578" spans="1:27" ht="23.25" hidden="1" customHeight="1" x14ac:dyDescent="0.25">
      <c r="A578" s="27"/>
      <c r="B578" s="93" t="s">
        <v>419</v>
      </c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40">
        <v>10</v>
      </c>
      <c r="N578" s="40">
        <v>1</v>
      </c>
      <c r="O578" s="41" t="s">
        <v>418</v>
      </c>
      <c r="P578" s="42" t="s">
        <v>420</v>
      </c>
      <c r="Q578" s="32"/>
      <c r="R578" s="43">
        <v>2451793.6800000002</v>
      </c>
      <c r="S578" s="44">
        <f t="shared" si="42"/>
        <v>2451.7936800000002</v>
      </c>
      <c r="T578" s="43">
        <v>2408400</v>
      </c>
      <c r="U578" s="45">
        <f t="shared" si="43"/>
        <v>2408.4</v>
      </c>
      <c r="V578" s="43">
        <v>2408400</v>
      </c>
      <c r="W578" s="36"/>
      <c r="X578" s="37"/>
      <c r="Y578" s="37"/>
      <c r="Z578" s="46">
        <f t="shared" si="44"/>
        <v>2408.4</v>
      </c>
      <c r="AA578" s="57"/>
    </row>
    <row r="579" spans="1:27" ht="23.25" hidden="1" customHeight="1" x14ac:dyDescent="0.25">
      <c r="A579" s="27"/>
      <c r="B579" s="93" t="s">
        <v>421</v>
      </c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40">
        <v>10</v>
      </c>
      <c r="N579" s="40">
        <v>1</v>
      </c>
      <c r="O579" s="41" t="s">
        <v>418</v>
      </c>
      <c r="P579" s="42" t="s">
        <v>422</v>
      </c>
      <c r="Q579" s="32"/>
      <c r="R579" s="43">
        <v>2451793.6800000002</v>
      </c>
      <c r="S579" s="44">
        <f t="shared" si="42"/>
        <v>2451.7936800000002</v>
      </c>
      <c r="T579" s="43">
        <v>2408400</v>
      </c>
      <c r="U579" s="45">
        <f t="shared" si="43"/>
        <v>2408.4</v>
      </c>
      <c r="V579" s="43">
        <v>2408400</v>
      </c>
      <c r="W579" s="36"/>
      <c r="X579" s="37"/>
      <c r="Y579" s="37"/>
      <c r="Z579" s="46">
        <f t="shared" si="44"/>
        <v>2408.4</v>
      </c>
      <c r="AA579" s="57"/>
    </row>
    <row r="580" spans="1:27" ht="12.75" customHeight="1" x14ac:dyDescent="0.25">
      <c r="A580" s="27"/>
      <c r="B580" s="93" t="s">
        <v>423</v>
      </c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40">
        <v>10</v>
      </c>
      <c r="N580" s="40">
        <v>3</v>
      </c>
      <c r="O580" s="41"/>
      <c r="P580" s="42"/>
      <c r="Q580" s="32"/>
      <c r="R580" s="43">
        <v>6167091.9299999997</v>
      </c>
      <c r="S580" s="44">
        <f t="shared" si="42"/>
        <v>6167.0919299999996</v>
      </c>
      <c r="T580" s="43">
        <v>6607500</v>
      </c>
      <c r="U580" s="45">
        <f t="shared" si="43"/>
        <v>6607.5</v>
      </c>
      <c r="V580" s="43">
        <v>6829300</v>
      </c>
      <c r="W580" s="36"/>
      <c r="X580" s="37"/>
      <c r="Y580" s="37"/>
      <c r="Z580" s="46">
        <f t="shared" si="44"/>
        <v>6829.3</v>
      </c>
      <c r="AA580" s="57">
        <v>57618.8</v>
      </c>
    </row>
    <row r="581" spans="1:27" ht="23.25" hidden="1" customHeight="1" x14ac:dyDescent="0.25">
      <c r="A581" s="27"/>
      <c r="B581" s="93" t="s">
        <v>424</v>
      </c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40">
        <v>10</v>
      </c>
      <c r="N581" s="40">
        <v>3</v>
      </c>
      <c r="O581" s="41" t="s">
        <v>425</v>
      </c>
      <c r="P581" s="42"/>
      <c r="Q581" s="32"/>
      <c r="R581" s="43">
        <v>274050</v>
      </c>
      <c r="S581" s="44">
        <f t="shared" si="42"/>
        <v>274.05</v>
      </c>
      <c r="T581" s="43">
        <v>10000</v>
      </c>
      <c r="U581" s="45">
        <f t="shared" si="43"/>
        <v>10</v>
      </c>
      <c r="V581" s="43">
        <v>10000</v>
      </c>
      <c r="W581" s="36"/>
      <c r="X581" s="37"/>
      <c r="Y581" s="37"/>
      <c r="Z581" s="46">
        <f t="shared" si="44"/>
        <v>10</v>
      </c>
      <c r="AA581" s="57"/>
    </row>
    <row r="582" spans="1:27" ht="34.5" hidden="1" customHeight="1" x14ac:dyDescent="0.25">
      <c r="A582" s="27"/>
      <c r="B582" s="93" t="s">
        <v>426</v>
      </c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40">
        <v>10</v>
      </c>
      <c r="N582" s="40">
        <v>3</v>
      </c>
      <c r="O582" s="41" t="s">
        <v>427</v>
      </c>
      <c r="P582" s="42"/>
      <c r="Q582" s="32"/>
      <c r="R582" s="43">
        <v>274050</v>
      </c>
      <c r="S582" s="44">
        <f t="shared" si="42"/>
        <v>274.05</v>
      </c>
      <c r="T582" s="43">
        <v>10000</v>
      </c>
      <c r="U582" s="45">
        <f t="shared" si="43"/>
        <v>10</v>
      </c>
      <c r="V582" s="43">
        <v>10000</v>
      </c>
      <c r="W582" s="36"/>
      <c r="X582" s="37"/>
      <c r="Y582" s="37"/>
      <c r="Z582" s="46">
        <f t="shared" si="44"/>
        <v>10</v>
      </c>
      <c r="AA582" s="57"/>
    </row>
    <row r="583" spans="1:27" ht="23.25" hidden="1" customHeight="1" x14ac:dyDescent="0.25">
      <c r="A583" s="27"/>
      <c r="B583" s="93" t="s">
        <v>428</v>
      </c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40">
        <v>10</v>
      </c>
      <c r="N583" s="40">
        <v>3</v>
      </c>
      <c r="O583" s="41" t="s">
        <v>429</v>
      </c>
      <c r="P583" s="42"/>
      <c r="Q583" s="32"/>
      <c r="R583" s="43">
        <v>274050</v>
      </c>
      <c r="S583" s="44">
        <f t="shared" si="42"/>
        <v>274.05</v>
      </c>
      <c r="T583" s="43">
        <v>10000</v>
      </c>
      <c r="U583" s="45">
        <f t="shared" si="43"/>
        <v>10</v>
      </c>
      <c r="V583" s="43">
        <v>10000</v>
      </c>
      <c r="W583" s="36"/>
      <c r="X583" s="37"/>
      <c r="Y583" s="37"/>
      <c r="Z583" s="46">
        <f t="shared" si="44"/>
        <v>10</v>
      </c>
      <c r="AA583" s="57"/>
    </row>
    <row r="584" spans="1:27" ht="23.25" hidden="1" customHeight="1" x14ac:dyDescent="0.25">
      <c r="A584" s="27"/>
      <c r="B584" s="93" t="s">
        <v>419</v>
      </c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40">
        <v>10</v>
      </c>
      <c r="N584" s="40">
        <v>3</v>
      </c>
      <c r="O584" s="41" t="s">
        <v>429</v>
      </c>
      <c r="P584" s="42" t="s">
        <v>420</v>
      </c>
      <c r="Q584" s="32"/>
      <c r="R584" s="43">
        <v>274050</v>
      </c>
      <c r="S584" s="44">
        <f t="shared" si="42"/>
        <v>274.05</v>
      </c>
      <c r="T584" s="43">
        <v>10000</v>
      </c>
      <c r="U584" s="45">
        <f t="shared" si="43"/>
        <v>10</v>
      </c>
      <c r="V584" s="43">
        <v>10000</v>
      </c>
      <c r="W584" s="36"/>
      <c r="X584" s="37"/>
      <c r="Y584" s="37"/>
      <c r="Z584" s="46">
        <f t="shared" si="44"/>
        <v>10</v>
      </c>
      <c r="AA584" s="57"/>
    </row>
    <row r="585" spans="1:27" ht="23.25" hidden="1" customHeight="1" x14ac:dyDescent="0.25">
      <c r="A585" s="27"/>
      <c r="B585" s="93" t="s">
        <v>421</v>
      </c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40">
        <v>10</v>
      </c>
      <c r="N585" s="40">
        <v>3</v>
      </c>
      <c r="O585" s="41" t="s">
        <v>429</v>
      </c>
      <c r="P585" s="42" t="s">
        <v>422</v>
      </c>
      <c r="Q585" s="32"/>
      <c r="R585" s="43">
        <v>0</v>
      </c>
      <c r="S585" s="44">
        <f t="shared" si="42"/>
        <v>0</v>
      </c>
      <c r="T585" s="43">
        <v>10000</v>
      </c>
      <c r="U585" s="45">
        <f t="shared" si="43"/>
        <v>10</v>
      </c>
      <c r="V585" s="43">
        <v>10000</v>
      </c>
      <c r="W585" s="36"/>
      <c r="X585" s="37"/>
      <c r="Y585" s="37"/>
      <c r="Z585" s="46">
        <f t="shared" si="44"/>
        <v>10</v>
      </c>
      <c r="AA585" s="57"/>
    </row>
    <row r="586" spans="1:27" ht="23.25" hidden="1" customHeight="1" x14ac:dyDescent="0.25">
      <c r="A586" s="27"/>
      <c r="B586" s="93" t="s">
        <v>430</v>
      </c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40">
        <v>10</v>
      </c>
      <c r="N586" s="40">
        <v>3</v>
      </c>
      <c r="O586" s="41" t="s">
        <v>429</v>
      </c>
      <c r="P586" s="42" t="s">
        <v>431</v>
      </c>
      <c r="Q586" s="32"/>
      <c r="R586" s="43">
        <v>274050</v>
      </c>
      <c r="S586" s="44">
        <f t="shared" si="42"/>
        <v>274.05</v>
      </c>
      <c r="T586" s="43">
        <v>0</v>
      </c>
      <c r="U586" s="45">
        <f t="shared" si="43"/>
        <v>0</v>
      </c>
      <c r="V586" s="43">
        <v>0</v>
      </c>
      <c r="W586" s="36"/>
      <c r="X586" s="37"/>
      <c r="Y586" s="37"/>
      <c r="Z586" s="46">
        <f t="shared" si="44"/>
        <v>0</v>
      </c>
      <c r="AA586" s="57"/>
    </row>
    <row r="587" spans="1:27" ht="34.5" hidden="1" customHeight="1" x14ac:dyDescent="0.25">
      <c r="A587" s="27"/>
      <c r="B587" s="93" t="s">
        <v>432</v>
      </c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40">
        <v>10</v>
      </c>
      <c r="N587" s="40">
        <v>3</v>
      </c>
      <c r="O587" s="41" t="s">
        <v>433</v>
      </c>
      <c r="P587" s="42"/>
      <c r="Q587" s="32"/>
      <c r="R587" s="43">
        <v>5540000</v>
      </c>
      <c r="S587" s="44">
        <f t="shared" si="42"/>
        <v>5540</v>
      </c>
      <c r="T587" s="43">
        <v>6247100</v>
      </c>
      <c r="U587" s="45">
        <f t="shared" si="43"/>
        <v>6247.1</v>
      </c>
      <c r="V587" s="43">
        <v>6465700</v>
      </c>
      <c r="W587" s="36"/>
      <c r="X587" s="37"/>
      <c r="Y587" s="37"/>
      <c r="Z587" s="46">
        <f t="shared" si="44"/>
        <v>6465.7</v>
      </c>
      <c r="AA587" s="57"/>
    </row>
    <row r="588" spans="1:27" ht="23.25" hidden="1" customHeight="1" x14ac:dyDescent="0.25">
      <c r="A588" s="27"/>
      <c r="B588" s="93" t="s">
        <v>434</v>
      </c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40">
        <v>10</v>
      </c>
      <c r="N588" s="40">
        <v>3</v>
      </c>
      <c r="O588" s="41" t="s">
        <v>435</v>
      </c>
      <c r="P588" s="42"/>
      <c r="Q588" s="32"/>
      <c r="R588" s="43">
        <v>5540000</v>
      </c>
      <c r="S588" s="44">
        <f t="shared" si="42"/>
        <v>5540</v>
      </c>
      <c r="T588" s="43">
        <v>6247100</v>
      </c>
      <c r="U588" s="45">
        <f t="shared" si="43"/>
        <v>6247.1</v>
      </c>
      <c r="V588" s="43">
        <v>6465700</v>
      </c>
      <c r="W588" s="36"/>
      <c r="X588" s="37"/>
      <c r="Y588" s="37"/>
      <c r="Z588" s="46">
        <f t="shared" si="44"/>
        <v>6465.7</v>
      </c>
      <c r="AA588" s="57"/>
    </row>
    <row r="589" spans="1:27" ht="34.5" hidden="1" customHeight="1" x14ac:dyDescent="0.25">
      <c r="A589" s="27"/>
      <c r="B589" s="93" t="s">
        <v>436</v>
      </c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40">
        <v>10</v>
      </c>
      <c r="N589" s="40">
        <v>3</v>
      </c>
      <c r="O589" s="41" t="s">
        <v>437</v>
      </c>
      <c r="P589" s="42"/>
      <c r="Q589" s="32"/>
      <c r="R589" s="43">
        <v>5540000</v>
      </c>
      <c r="S589" s="44">
        <f t="shared" si="42"/>
        <v>5540</v>
      </c>
      <c r="T589" s="43">
        <v>6247100</v>
      </c>
      <c r="U589" s="45">
        <f t="shared" si="43"/>
        <v>6247.1</v>
      </c>
      <c r="V589" s="43">
        <v>6465700</v>
      </c>
      <c r="W589" s="36"/>
      <c r="X589" s="37"/>
      <c r="Y589" s="37"/>
      <c r="Z589" s="46">
        <f t="shared" si="44"/>
        <v>6465.7</v>
      </c>
      <c r="AA589" s="57"/>
    </row>
    <row r="590" spans="1:27" ht="23.25" hidden="1" customHeight="1" x14ac:dyDescent="0.25">
      <c r="A590" s="27"/>
      <c r="B590" s="93" t="s">
        <v>39</v>
      </c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40">
        <v>10</v>
      </c>
      <c r="N590" s="40">
        <v>3</v>
      </c>
      <c r="O590" s="41" t="s">
        <v>437</v>
      </c>
      <c r="P590" s="42" t="s">
        <v>40</v>
      </c>
      <c r="Q590" s="32"/>
      <c r="R590" s="43">
        <v>195100</v>
      </c>
      <c r="S590" s="44">
        <f t="shared" si="42"/>
        <v>195.1</v>
      </c>
      <c r="T590" s="43">
        <v>213406</v>
      </c>
      <c r="U590" s="45">
        <f t="shared" si="43"/>
        <v>213.40600000000001</v>
      </c>
      <c r="V590" s="43">
        <v>221488</v>
      </c>
      <c r="W590" s="36"/>
      <c r="X590" s="37"/>
      <c r="Y590" s="37"/>
      <c r="Z590" s="46">
        <f t="shared" si="44"/>
        <v>221.488</v>
      </c>
      <c r="AA590" s="57"/>
    </row>
    <row r="591" spans="1:27" ht="34.5" hidden="1" customHeight="1" x14ac:dyDescent="0.25">
      <c r="A591" s="27"/>
      <c r="B591" s="93" t="s">
        <v>41</v>
      </c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40">
        <v>10</v>
      </c>
      <c r="N591" s="40">
        <v>3</v>
      </c>
      <c r="O591" s="41" t="s">
        <v>437</v>
      </c>
      <c r="P591" s="42" t="s">
        <v>42</v>
      </c>
      <c r="Q591" s="32"/>
      <c r="R591" s="43">
        <v>195100</v>
      </c>
      <c r="S591" s="44">
        <f t="shared" si="42"/>
        <v>195.1</v>
      </c>
      <c r="T591" s="43">
        <v>213406</v>
      </c>
      <c r="U591" s="45">
        <f t="shared" si="43"/>
        <v>213.40600000000001</v>
      </c>
      <c r="V591" s="43">
        <v>221488</v>
      </c>
      <c r="W591" s="36"/>
      <c r="X591" s="37"/>
      <c r="Y591" s="37"/>
      <c r="Z591" s="46">
        <f t="shared" si="44"/>
        <v>221.488</v>
      </c>
      <c r="AA591" s="57"/>
    </row>
    <row r="592" spans="1:27" ht="23.25" hidden="1" customHeight="1" x14ac:dyDescent="0.25">
      <c r="A592" s="27"/>
      <c r="B592" s="93" t="s">
        <v>419</v>
      </c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40">
        <v>10</v>
      </c>
      <c r="N592" s="40">
        <v>3</v>
      </c>
      <c r="O592" s="41" t="s">
        <v>437</v>
      </c>
      <c r="P592" s="42" t="s">
        <v>420</v>
      </c>
      <c r="Q592" s="32"/>
      <c r="R592" s="43">
        <v>5344900</v>
      </c>
      <c r="S592" s="44">
        <f t="shared" si="42"/>
        <v>5344.9</v>
      </c>
      <c r="T592" s="43">
        <v>6033694</v>
      </c>
      <c r="U592" s="45">
        <f t="shared" si="43"/>
        <v>6033.6940000000004</v>
      </c>
      <c r="V592" s="43">
        <v>6244212</v>
      </c>
      <c r="W592" s="36"/>
      <c r="X592" s="37"/>
      <c r="Y592" s="37"/>
      <c r="Z592" s="46">
        <f t="shared" si="44"/>
        <v>6244.2120000000004</v>
      </c>
      <c r="AA592" s="57"/>
    </row>
    <row r="593" spans="1:27" ht="23.25" hidden="1" customHeight="1" x14ac:dyDescent="0.25">
      <c r="A593" s="27"/>
      <c r="B593" s="93" t="s">
        <v>421</v>
      </c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40">
        <v>10</v>
      </c>
      <c r="N593" s="40">
        <v>3</v>
      </c>
      <c r="O593" s="41" t="s">
        <v>437</v>
      </c>
      <c r="P593" s="42" t="s">
        <v>422</v>
      </c>
      <c r="Q593" s="32"/>
      <c r="R593" s="43">
        <v>5344900</v>
      </c>
      <c r="S593" s="44">
        <f t="shared" si="42"/>
        <v>5344.9</v>
      </c>
      <c r="T593" s="43">
        <v>6033694</v>
      </c>
      <c r="U593" s="45">
        <f t="shared" si="43"/>
        <v>6033.6940000000004</v>
      </c>
      <c r="V593" s="43">
        <v>6244212</v>
      </c>
      <c r="W593" s="36"/>
      <c r="X593" s="37"/>
      <c r="Y593" s="37"/>
      <c r="Z593" s="46">
        <f t="shared" si="44"/>
        <v>6244.2120000000004</v>
      </c>
      <c r="AA593" s="57"/>
    </row>
    <row r="594" spans="1:27" ht="34.5" hidden="1" customHeight="1" x14ac:dyDescent="0.25">
      <c r="A594" s="27"/>
      <c r="B594" s="93" t="s">
        <v>414</v>
      </c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40">
        <v>10</v>
      </c>
      <c r="N594" s="40">
        <v>3</v>
      </c>
      <c r="O594" s="41" t="s">
        <v>415</v>
      </c>
      <c r="P594" s="42"/>
      <c r="Q594" s="32"/>
      <c r="R594" s="43">
        <v>353041.93</v>
      </c>
      <c r="S594" s="44">
        <f t="shared" si="42"/>
        <v>353.04192999999998</v>
      </c>
      <c r="T594" s="43">
        <v>350400</v>
      </c>
      <c r="U594" s="45">
        <f t="shared" si="43"/>
        <v>350.4</v>
      </c>
      <c r="V594" s="43">
        <v>353600</v>
      </c>
      <c r="W594" s="36"/>
      <c r="X594" s="37"/>
      <c r="Y594" s="37"/>
      <c r="Z594" s="46">
        <f t="shared" si="44"/>
        <v>353.6</v>
      </c>
      <c r="AA594" s="57"/>
    </row>
    <row r="595" spans="1:27" ht="45.75" hidden="1" customHeight="1" x14ac:dyDescent="0.25">
      <c r="A595" s="27"/>
      <c r="B595" s="93" t="s">
        <v>438</v>
      </c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40">
        <v>10</v>
      </c>
      <c r="N595" s="40">
        <v>3</v>
      </c>
      <c r="O595" s="41" t="s">
        <v>439</v>
      </c>
      <c r="P595" s="42"/>
      <c r="Q595" s="32"/>
      <c r="R595" s="43">
        <v>275041.93</v>
      </c>
      <c r="S595" s="44">
        <f t="shared" si="42"/>
        <v>275.04192999999998</v>
      </c>
      <c r="T595" s="43">
        <v>269300</v>
      </c>
      <c r="U595" s="45">
        <f t="shared" si="43"/>
        <v>269.3</v>
      </c>
      <c r="V595" s="43">
        <v>269300</v>
      </c>
      <c r="W595" s="36"/>
      <c r="X595" s="37"/>
      <c r="Y595" s="37"/>
      <c r="Z595" s="46">
        <f t="shared" si="44"/>
        <v>269.3</v>
      </c>
      <c r="AA595" s="57"/>
    </row>
    <row r="596" spans="1:27" ht="12.75" hidden="1" customHeight="1" x14ac:dyDescent="0.25">
      <c r="A596" s="27"/>
      <c r="B596" s="93" t="s">
        <v>95</v>
      </c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40">
        <v>10</v>
      </c>
      <c r="N596" s="40">
        <v>3</v>
      </c>
      <c r="O596" s="41" t="s">
        <v>440</v>
      </c>
      <c r="P596" s="42"/>
      <c r="Q596" s="32"/>
      <c r="R596" s="43">
        <v>275041.93</v>
      </c>
      <c r="S596" s="44">
        <f t="shared" ref="S596:S627" si="45">R596/1000</f>
        <v>275.04192999999998</v>
      </c>
      <c r="T596" s="43">
        <v>269300</v>
      </c>
      <c r="U596" s="45">
        <f t="shared" ref="U596:U627" si="46">T596/1000</f>
        <v>269.3</v>
      </c>
      <c r="V596" s="43">
        <v>269300</v>
      </c>
      <c r="W596" s="36"/>
      <c r="X596" s="37"/>
      <c r="Y596" s="37"/>
      <c r="Z596" s="46">
        <f t="shared" ref="Z596:Z627" si="47">V596/1000</f>
        <v>269.3</v>
      </c>
      <c r="AA596" s="57"/>
    </row>
    <row r="597" spans="1:27" ht="23.25" hidden="1" customHeight="1" x14ac:dyDescent="0.25">
      <c r="A597" s="27"/>
      <c r="B597" s="93" t="s">
        <v>39</v>
      </c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40">
        <v>10</v>
      </c>
      <c r="N597" s="40">
        <v>3</v>
      </c>
      <c r="O597" s="41" t="s">
        <v>440</v>
      </c>
      <c r="P597" s="42" t="s">
        <v>40</v>
      </c>
      <c r="Q597" s="32"/>
      <c r="R597" s="43">
        <v>5300</v>
      </c>
      <c r="S597" s="44">
        <f t="shared" si="45"/>
        <v>5.3</v>
      </c>
      <c r="T597" s="43">
        <v>5300</v>
      </c>
      <c r="U597" s="45">
        <f t="shared" si="46"/>
        <v>5.3</v>
      </c>
      <c r="V597" s="43">
        <v>5300</v>
      </c>
      <c r="W597" s="36"/>
      <c r="X597" s="37"/>
      <c r="Y597" s="37"/>
      <c r="Z597" s="46">
        <f t="shared" si="47"/>
        <v>5.3</v>
      </c>
      <c r="AA597" s="57"/>
    </row>
    <row r="598" spans="1:27" ht="34.5" hidden="1" customHeight="1" x14ac:dyDescent="0.25">
      <c r="A598" s="27"/>
      <c r="B598" s="93" t="s">
        <v>41</v>
      </c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40">
        <v>10</v>
      </c>
      <c r="N598" s="40">
        <v>3</v>
      </c>
      <c r="O598" s="41" t="s">
        <v>440</v>
      </c>
      <c r="P598" s="42" t="s">
        <v>42</v>
      </c>
      <c r="Q598" s="32"/>
      <c r="R598" s="43">
        <v>5300</v>
      </c>
      <c r="S598" s="44">
        <f t="shared" si="45"/>
        <v>5.3</v>
      </c>
      <c r="T598" s="43">
        <v>5300</v>
      </c>
      <c r="U598" s="45">
        <f t="shared" si="46"/>
        <v>5.3</v>
      </c>
      <c r="V598" s="43">
        <v>5300</v>
      </c>
      <c r="W598" s="36"/>
      <c r="X598" s="37"/>
      <c r="Y598" s="37"/>
      <c r="Z598" s="46">
        <f t="shared" si="47"/>
        <v>5.3</v>
      </c>
      <c r="AA598" s="57"/>
    </row>
    <row r="599" spans="1:27" ht="23.25" hidden="1" customHeight="1" x14ac:dyDescent="0.25">
      <c r="A599" s="27"/>
      <c r="B599" s="93" t="s">
        <v>419</v>
      </c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40">
        <v>10</v>
      </c>
      <c r="N599" s="40">
        <v>3</v>
      </c>
      <c r="O599" s="41" t="s">
        <v>440</v>
      </c>
      <c r="P599" s="42" t="s">
        <v>420</v>
      </c>
      <c r="Q599" s="32"/>
      <c r="R599" s="43">
        <v>269741.93</v>
      </c>
      <c r="S599" s="44">
        <f t="shared" si="45"/>
        <v>269.74192999999997</v>
      </c>
      <c r="T599" s="43">
        <v>264000</v>
      </c>
      <c r="U599" s="45">
        <f t="shared" si="46"/>
        <v>264</v>
      </c>
      <c r="V599" s="43">
        <v>264000</v>
      </c>
      <c r="W599" s="36"/>
      <c r="X599" s="37"/>
      <c r="Y599" s="37"/>
      <c r="Z599" s="46">
        <f t="shared" si="47"/>
        <v>264</v>
      </c>
      <c r="AA599" s="57"/>
    </row>
    <row r="600" spans="1:27" ht="23.25" hidden="1" customHeight="1" x14ac:dyDescent="0.25">
      <c r="A600" s="27"/>
      <c r="B600" s="93" t="s">
        <v>421</v>
      </c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40">
        <v>10</v>
      </c>
      <c r="N600" s="40">
        <v>3</v>
      </c>
      <c r="O600" s="41" t="s">
        <v>440</v>
      </c>
      <c r="P600" s="42" t="s">
        <v>422</v>
      </c>
      <c r="Q600" s="32"/>
      <c r="R600" s="43">
        <v>269741.93</v>
      </c>
      <c r="S600" s="44">
        <f t="shared" si="45"/>
        <v>269.74192999999997</v>
      </c>
      <c r="T600" s="43">
        <v>264000</v>
      </c>
      <c r="U600" s="45">
        <f t="shared" si="46"/>
        <v>264</v>
      </c>
      <c r="V600" s="43">
        <v>264000</v>
      </c>
      <c r="W600" s="36"/>
      <c r="X600" s="37"/>
      <c r="Y600" s="37"/>
      <c r="Z600" s="46">
        <f t="shared" si="47"/>
        <v>264</v>
      </c>
      <c r="AA600" s="57"/>
    </row>
    <row r="601" spans="1:27" ht="90.75" hidden="1" customHeight="1" x14ac:dyDescent="0.25">
      <c r="A601" s="27"/>
      <c r="B601" s="93" t="s">
        <v>441</v>
      </c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40">
        <v>10</v>
      </c>
      <c r="N601" s="40">
        <v>3</v>
      </c>
      <c r="O601" s="41" t="s">
        <v>442</v>
      </c>
      <c r="P601" s="42"/>
      <c r="Q601" s="32"/>
      <c r="R601" s="43">
        <v>78000</v>
      </c>
      <c r="S601" s="44">
        <f t="shared" si="45"/>
        <v>78</v>
      </c>
      <c r="T601" s="43">
        <v>81100</v>
      </c>
      <c r="U601" s="45">
        <f t="shared" si="46"/>
        <v>81.099999999999994</v>
      </c>
      <c r="V601" s="43">
        <v>84300</v>
      </c>
      <c r="W601" s="36"/>
      <c r="X601" s="37"/>
      <c r="Y601" s="37"/>
      <c r="Z601" s="46">
        <f t="shared" si="47"/>
        <v>84.3</v>
      </c>
      <c r="AA601" s="57"/>
    </row>
    <row r="602" spans="1:27" ht="12.75" hidden="1" customHeight="1" x14ac:dyDescent="0.25">
      <c r="A602" s="27"/>
      <c r="B602" s="93" t="s">
        <v>95</v>
      </c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40">
        <v>10</v>
      </c>
      <c r="N602" s="40">
        <v>3</v>
      </c>
      <c r="O602" s="41" t="s">
        <v>443</v>
      </c>
      <c r="P602" s="42"/>
      <c r="Q602" s="32"/>
      <c r="R602" s="43">
        <v>78000</v>
      </c>
      <c r="S602" s="44">
        <f t="shared" si="45"/>
        <v>78</v>
      </c>
      <c r="T602" s="43">
        <v>81100</v>
      </c>
      <c r="U602" s="45">
        <f t="shared" si="46"/>
        <v>81.099999999999994</v>
      </c>
      <c r="V602" s="43">
        <v>84300</v>
      </c>
      <c r="W602" s="36"/>
      <c r="X602" s="37"/>
      <c r="Y602" s="37"/>
      <c r="Z602" s="46">
        <f t="shared" si="47"/>
        <v>84.3</v>
      </c>
      <c r="AA602" s="57"/>
    </row>
    <row r="603" spans="1:27" ht="23.25" hidden="1" customHeight="1" x14ac:dyDescent="0.25">
      <c r="A603" s="27"/>
      <c r="B603" s="93" t="s">
        <v>419</v>
      </c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40">
        <v>10</v>
      </c>
      <c r="N603" s="40">
        <v>3</v>
      </c>
      <c r="O603" s="41" t="s">
        <v>443</v>
      </c>
      <c r="P603" s="42" t="s">
        <v>420</v>
      </c>
      <c r="Q603" s="32"/>
      <c r="R603" s="43">
        <v>78000</v>
      </c>
      <c r="S603" s="44">
        <f t="shared" si="45"/>
        <v>78</v>
      </c>
      <c r="T603" s="43">
        <v>81100</v>
      </c>
      <c r="U603" s="45">
        <f t="shared" si="46"/>
        <v>81.099999999999994</v>
      </c>
      <c r="V603" s="43">
        <v>84300</v>
      </c>
      <c r="W603" s="36"/>
      <c r="X603" s="37"/>
      <c r="Y603" s="37"/>
      <c r="Z603" s="46">
        <f t="shared" si="47"/>
        <v>84.3</v>
      </c>
      <c r="AA603" s="57"/>
    </row>
    <row r="604" spans="1:27" ht="23.25" hidden="1" customHeight="1" x14ac:dyDescent="0.25">
      <c r="A604" s="27"/>
      <c r="B604" s="93" t="s">
        <v>421</v>
      </c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40">
        <v>10</v>
      </c>
      <c r="N604" s="40">
        <v>3</v>
      </c>
      <c r="O604" s="41" t="s">
        <v>443</v>
      </c>
      <c r="P604" s="42" t="s">
        <v>422</v>
      </c>
      <c r="Q604" s="32"/>
      <c r="R604" s="43">
        <v>78000</v>
      </c>
      <c r="S604" s="44">
        <f t="shared" si="45"/>
        <v>78</v>
      </c>
      <c r="T604" s="43">
        <v>81100</v>
      </c>
      <c r="U604" s="45">
        <f t="shared" si="46"/>
        <v>81.099999999999994</v>
      </c>
      <c r="V604" s="43">
        <v>84300</v>
      </c>
      <c r="W604" s="36"/>
      <c r="X604" s="37"/>
      <c r="Y604" s="37"/>
      <c r="Z604" s="46">
        <f t="shared" si="47"/>
        <v>84.3</v>
      </c>
      <c r="AA604" s="57"/>
    </row>
    <row r="605" spans="1:27" ht="12.75" customHeight="1" x14ac:dyDescent="0.25">
      <c r="A605" s="27"/>
      <c r="B605" s="93" t="s">
        <v>444</v>
      </c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40">
        <v>10</v>
      </c>
      <c r="N605" s="40">
        <v>4</v>
      </c>
      <c r="O605" s="41"/>
      <c r="P605" s="42"/>
      <c r="Q605" s="32"/>
      <c r="R605" s="43">
        <v>3507200</v>
      </c>
      <c r="S605" s="44">
        <f t="shared" si="45"/>
        <v>3507.2</v>
      </c>
      <c r="T605" s="43">
        <v>2777200</v>
      </c>
      <c r="U605" s="45">
        <f t="shared" si="46"/>
        <v>2777.2</v>
      </c>
      <c r="V605" s="43">
        <v>2777200</v>
      </c>
      <c r="W605" s="36"/>
      <c r="X605" s="37"/>
      <c r="Y605" s="37"/>
      <c r="Z605" s="46">
        <f t="shared" si="47"/>
        <v>2777.2</v>
      </c>
      <c r="AA605" s="57">
        <v>3094.3</v>
      </c>
    </row>
    <row r="606" spans="1:27" ht="34.5" hidden="1" customHeight="1" x14ac:dyDescent="0.25">
      <c r="A606" s="27"/>
      <c r="B606" s="93" t="s">
        <v>432</v>
      </c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40">
        <v>10</v>
      </c>
      <c r="N606" s="40">
        <v>4</v>
      </c>
      <c r="O606" s="41" t="s">
        <v>433</v>
      </c>
      <c r="P606" s="42"/>
      <c r="Q606" s="32"/>
      <c r="R606" s="43">
        <v>3507200</v>
      </c>
      <c r="S606" s="44">
        <f t="shared" si="45"/>
        <v>3507.2</v>
      </c>
      <c r="T606" s="43">
        <v>2777200</v>
      </c>
      <c r="U606" s="45">
        <f t="shared" si="46"/>
        <v>2777.2</v>
      </c>
      <c r="V606" s="43">
        <v>2777200</v>
      </c>
      <c r="W606" s="36"/>
      <c r="X606" s="37"/>
      <c r="Y606" s="37"/>
      <c r="Z606" s="46">
        <f t="shared" si="47"/>
        <v>2777.2</v>
      </c>
      <c r="AA606" s="57"/>
    </row>
    <row r="607" spans="1:27" ht="45.75" hidden="1" customHeight="1" x14ac:dyDescent="0.25">
      <c r="A607" s="27"/>
      <c r="B607" s="93" t="s">
        <v>445</v>
      </c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40">
        <v>10</v>
      </c>
      <c r="N607" s="40">
        <v>4</v>
      </c>
      <c r="O607" s="41" t="s">
        <v>446</v>
      </c>
      <c r="P607" s="42"/>
      <c r="Q607" s="32"/>
      <c r="R607" s="43">
        <v>3507200</v>
      </c>
      <c r="S607" s="44">
        <f t="shared" si="45"/>
        <v>3507.2</v>
      </c>
      <c r="T607" s="43">
        <v>2777200</v>
      </c>
      <c r="U607" s="45">
        <f t="shared" si="46"/>
        <v>2777.2</v>
      </c>
      <c r="V607" s="43">
        <v>2777200</v>
      </c>
      <c r="W607" s="36"/>
      <c r="X607" s="37"/>
      <c r="Y607" s="37"/>
      <c r="Z607" s="46">
        <f t="shared" si="47"/>
        <v>2777.2</v>
      </c>
      <c r="AA607" s="57"/>
    </row>
    <row r="608" spans="1:27" ht="45.75" hidden="1" customHeight="1" x14ac:dyDescent="0.25">
      <c r="A608" s="27"/>
      <c r="B608" s="93" t="s">
        <v>445</v>
      </c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40">
        <v>10</v>
      </c>
      <c r="N608" s="40">
        <v>4</v>
      </c>
      <c r="O608" s="41" t="s">
        <v>447</v>
      </c>
      <c r="P608" s="42"/>
      <c r="Q608" s="32"/>
      <c r="R608" s="43">
        <v>3507200</v>
      </c>
      <c r="S608" s="44">
        <f t="shared" si="45"/>
        <v>3507.2</v>
      </c>
      <c r="T608" s="43">
        <v>2777200</v>
      </c>
      <c r="U608" s="45">
        <f t="shared" si="46"/>
        <v>2777.2</v>
      </c>
      <c r="V608" s="43">
        <v>2777200</v>
      </c>
      <c r="W608" s="36"/>
      <c r="X608" s="37"/>
      <c r="Y608" s="37"/>
      <c r="Z608" s="46">
        <f t="shared" si="47"/>
        <v>2777.2</v>
      </c>
      <c r="AA608" s="57"/>
    </row>
    <row r="609" spans="1:27" ht="23.25" hidden="1" customHeight="1" x14ac:dyDescent="0.25">
      <c r="A609" s="27"/>
      <c r="B609" s="93" t="s">
        <v>419</v>
      </c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40">
        <v>10</v>
      </c>
      <c r="N609" s="40">
        <v>4</v>
      </c>
      <c r="O609" s="41" t="s">
        <v>447</v>
      </c>
      <c r="P609" s="42" t="s">
        <v>420</v>
      </c>
      <c r="Q609" s="32"/>
      <c r="R609" s="43">
        <v>3507200</v>
      </c>
      <c r="S609" s="44">
        <f t="shared" si="45"/>
        <v>3507.2</v>
      </c>
      <c r="T609" s="43">
        <v>2777200</v>
      </c>
      <c r="U609" s="45">
        <f t="shared" si="46"/>
        <v>2777.2</v>
      </c>
      <c r="V609" s="43">
        <v>2777200</v>
      </c>
      <c r="W609" s="36"/>
      <c r="X609" s="37"/>
      <c r="Y609" s="37"/>
      <c r="Z609" s="46">
        <f t="shared" si="47"/>
        <v>2777.2</v>
      </c>
      <c r="AA609" s="57"/>
    </row>
    <row r="610" spans="1:27" ht="23.25" hidden="1" customHeight="1" x14ac:dyDescent="0.25">
      <c r="A610" s="27"/>
      <c r="B610" s="93" t="s">
        <v>421</v>
      </c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40">
        <v>10</v>
      </c>
      <c r="N610" s="40">
        <v>4</v>
      </c>
      <c r="O610" s="41" t="s">
        <v>447</v>
      </c>
      <c r="P610" s="42" t="s">
        <v>422</v>
      </c>
      <c r="Q610" s="32"/>
      <c r="R610" s="43">
        <v>3507200</v>
      </c>
      <c r="S610" s="44">
        <f t="shared" si="45"/>
        <v>3507.2</v>
      </c>
      <c r="T610" s="43">
        <v>2777200</v>
      </c>
      <c r="U610" s="45">
        <f t="shared" si="46"/>
        <v>2777.2</v>
      </c>
      <c r="V610" s="43">
        <v>2777200</v>
      </c>
      <c r="W610" s="36"/>
      <c r="X610" s="37"/>
      <c r="Y610" s="37"/>
      <c r="Z610" s="46">
        <f t="shared" si="47"/>
        <v>2777.2</v>
      </c>
      <c r="AA610" s="57"/>
    </row>
    <row r="611" spans="1:27" ht="12.75" customHeight="1" x14ac:dyDescent="0.25">
      <c r="A611" s="27"/>
      <c r="B611" s="97" t="s">
        <v>448</v>
      </c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29">
        <v>11</v>
      </c>
      <c r="N611" s="29">
        <v>0</v>
      </c>
      <c r="O611" s="30"/>
      <c r="P611" s="31"/>
      <c r="Q611" s="32"/>
      <c r="R611" s="33">
        <v>6108500</v>
      </c>
      <c r="S611" s="34">
        <f t="shared" si="45"/>
        <v>6108.5</v>
      </c>
      <c r="T611" s="33">
        <v>0</v>
      </c>
      <c r="U611" s="45">
        <f t="shared" si="46"/>
        <v>0</v>
      </c>
      <c r="V611" s="33">
        <v>0</v>
      </c>
      <c r="W611" s="36"/>
      <c r="X611" s="37"/>
      <c r="Y611" s="37"/>
      <c r="Z611" s="46">
        <f t="shared" si="47"/>
        <v>0</v>
      </c>
      <c r="AA611" s="56">
        <f>AA612+AA632+AA643</f>
        <v>11414.800000000001</v>
      </c>
    </row>
    <row r="612" spans="1:27" ht="12.75" customHeight="1" x14ac:dyDescent="0.25">
      <c r="A612" s="27"/>
      <c r="B612" s="93" t="s">
        <v>449</v>
      </c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40">
        <v>11</v>
      </c>
      <c r="N612" s="40">
        <v>1</v>
      </c>
      <c r="O612" s="41"/>
      <c r="P612" s="42"/>
      <c r="Q612" s="32"/>
      <c r="R612" s="43">
        <v>5888500</v>
      </c>
      <c r="S612" s="44">
        <f t="shared" si="45"/>
        <v>5888.5</v>
      </c>
      <c r="T612" s="43">
        <v>0</v>
      </c>
      <c r="U612" s="45">
        <f t="shared" si="46"/>
        <v>0</v>
      </c>
      <c r="V612" s="43">
        <v>0</v>
      </c>
      <c r="W612" s="36"/>
      <c r="X612" s="37"/>
      <c r="Y612" s="37"/>
      <c r="Z612" s="46">
        <f t="shared" si="47"/>
        <v>0</v>
      </c>
      <c r="AA612" s="57">
        <v>855.5</v>
      </c>
    </row>
    <row r="613" spans="1:27" ht="45.75" hidden="1" customHeight="1" x14ac:dyDescent="0.25">
      <c r="A613" s="27"/>
      <c r="B613" s="93" t="s">
        <v>247</v>
      </c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40">
        <v>11</v>
      </c>
      <c r="N613" s="40">
        <v>1</v>
      </c>
      <c r="O613" s="41" t="s">
        <v>248</v>
      </c>
      <c r="P613" s="42"/>
      <c r="Q613" s="32"/>
      <c r="R613" s="43">
        <v>5881400</v>
      </c>
      <c r="S613" s="44">
        <f t="shared" si="45"/>
        <v>5881.4</v>
      </c>
      <c r="T613" s="43">
        <v>0</v>
      </c>
      <c r="U613" s="45">
        <f t="shared" si="46"/>
        <v>0</v>
      </c>
      <c r="V613" s="43">
        <v>0</v>
      </c>
      <c r="W613" s="36"/>
      <c r="X613" s="37"/>
      <c r="Y613" s="37"/>
      <c r="Z613" s="46">
        <f t="shared" si="47"/>
        <v>0</v>
      </c>
      <c r="AA613" s="57"/>
    </row>
    <row r="614" spans="1:27" ht="34.5" hidden="1" customHeight="1" x14ac:dyDescent="0.25">
      <c r="A614" s="27"/>
      <c r="B614" s="93" t="s">
        <v>450</v>
      </c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40">
        <v>11</v>
      </c>
      <c r="N614" s="40">
        <v>1</v>
      </c>
      <c r="O614" s="41" t="s">
        <v>451</v>
      </c>
      <c r="P614" s="42"/>
      <c r="Q614" s="32"/>
      <c r="R614" s="43">
        <v>5881400</v>
      </c>
      <c r="S614" s="44">
        <f t="shared" si="45"/>
        <v>5881.4</v>
      </c>
      <c r="T614" s="43">
        <v>0</v>
      </c>
      <c r="U614" s="45">
        <f t="shared" si="46"/>
        <v>0</v>
      </c>
      <c r="V614" s="43">
        <v>0</v>
      </c>
      <c r="W614" s="36"/>
      <c r="X614" s="37"/>
      <c r="Y614" s="37"/>
      <c r="Z614" s="46">
        <f t="shared" si="47"/>
        <v>0</v>
      </c>
      <c r="AA614" s="57"/>
    </row>
    <row r="615" spans="1:27" ht="34.5" hidden="1" customHeight="1" x14ac:dyDescent="0.25">
      <c r="A615" s="27"/>
      <c r="B615" s="93" t="s">
        <v>452</v>
      </c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40">
        <v>11</v>
      </c>
      <c r="N615" s="40">
        <v>1</v>
      </c>
      <c r="O615" s="41" t="s">
        <v>453</v>
      </c>
      <c r="P615" s="42"/>
      <c r="Q615" s="32"/>
      <c r="R615" s="43">
        <v>4822215.8</v>
      </c>
      <c r="S615" s="44">
        <f t="shared" si="45"/>
        <v>4822.2157999999999</v>
      </c>
      <c r="T615" s="43">
        <v>0</v>
      </c>
      <c r="U615" s="45">
        <f t="shared" si="46"/>
        <v>0</v>
      </c>
      <c r="V615" s="43">
        <v>0</v>
      </c>
      <c r="W615" s="36"/>
      <c r="X615" s="37"/>
      <c r="Y615" s="37"/>
      <c r="Z615" s="46">
        <f t="shared" si="47"/>
        <v>0</v>
      </c>
      <c r="AA615" s="57"/>
    </row>
    <row r="616" spans="1:27" ht="34.5" hidden="1" customHeight="1" x14ac:dyDescent="0.25">
      <c r="A616" s="27"/>
      <c r="B616" s="93" t="s">
        <v>292</v>
      </c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40">
        <v>11</v>
      </c>
      <c r="N616" s="40">
        <v>1</v>
      </c>
      <c r="O616" s="41" t="s">
        <v>453</v>
      </c>
      <c r="P616" s="42" t="s">
        <v>293</v>
      </c>
      <c r="Q616" s="32"/>
      <c r="R616" s="43">
        <v>4822215.8</v>
      </c>
      <c r="S616" s="44">
        <f t="shared" si="45"/>
        <v>4822.2157999999999</v>
      </c>
      <c r="T616" s="43">
        <v>0</v>
      </c>
      <c r="U616" s="45">
        <f t="shared" si="46"/>
        <v>0</v>
      </c>
      <c r="V616" s="43">
        <v>0</v>
      </c>
      <c r="W616" s="36"/>
      <c r="X616" s="37"/>
      <c r="Y616" s="37"/>
      <c r="Z616" s="46">
        <f t="shared" si="47"/>
        <v>0</v>
      </c>
      <c r="AA616" s="57"/>
    </row>
    <row r="617" spans="1:27" ht="12.75" hidden="1" customHeight="1" x14ac:dyDescent="0.25">
      <c r="A617" s="27"/>
      <c r="B617" s="93" t="s">
        <v>316</v>
      </c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40">
        <v>11</v>
      </c>
      <c r="N617" s="40">
        <v>1</v>
      </c>
      <c r="O617" s="41" t="s">
        <v>453</v>
      </c>
      <c r="P617" s="42" t="s">
        <v>317</v>
      </c>
      <c r="Q617" s="32"/>
      <c r="R617" s="43">
        <v>4822215.8</v>
      </c>
      <c r="S617" s="44">
        <f t="shared" si="45"/>
        <v>4822.2157999999999</v>
      </c>
      <c r="T617" s="43">
        <v>0</v>
      </c>
      <c r="U617" s="45">
        <f t="shared" si="46"/>
        <v>0</v>
      </c>
      <c r="V617" s="43">
        <v>0</v>
      </c>
      <c r="W617" s="36"/>
      <c r="X617" s="37"/>
      <c r="Y617" s="37"/>
      <c r="Z617" s="46">
        <f t="shared" si="47"/>
        <v>0</v>
      </c>
      <c r="AA617" s="57"/>
    </row>
    <row r="618" spans="1:27" ht="45.75" hidden="1" customHeight="1" x14ac:dyDescent="0.25">
      <c r="A618" s="27"/>
      <c r="B618" s="93" t="s">
        <v>362</v>
      </c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40">
        <v>11</v>
      </c>
      <c r="N618" s="40">
        <v>1</v>
      </c>
      <c r="O618" s="41" t="s">
        <v>454</v>
      </c>
      <c r="P618" s="42"/>
      <c r="Q618" s="32"/>
      <c r="R618" s="43">
        <v>45500</v>
      </c>
      <c r="S618" s="44">
        <f t="shared" si="45"/>
        <v>45.5</v>
      </c>
      <c r="T618" s="43">
        <v>0</v>
      </c>
      <c r="U618" s="45">
        <f t="shared" si="46"/>
        <v>0</v>
      </c>
      <c r="V618" s="43">
        <v>0</v>
      </c>
      <c r="W618" s="36"/>
      <c r="X618" s="37"/>
      <c r="Y618" s="37"/>
      <c r="Z618" s="46">
        <f t="shared" si="47"/>
        <v>0</v>
      </c>
      <c r="AA618" s="57"/>
    </row>
    <row r="619" spans="1:27" ht="34.5" hidden="1" customHeight="1" x14ac:dyDescent="0.25">
      <c r="A619" s="27"/>
      <c r="B619" s="93" t="s">
        <v>292</v>
      </c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40">
        <v>11</v>
      </c>
      <c r="N619" s="40">
        <v>1</v>
      </c>
      <c r="O619" s="41" t="s">
        <v>454</v>
      </c>
      <c r="P619" s="42" t="s">
        <v>293</v>
      </c>
      <c r="Q619" s="32"/>
      <c r="R619" s="43">
        <v>45500</v>
      </c>
      <c r="S619" s="44">
        <f t="shared" si="45"/>
        <v>45.5</v>
      </c>
      <c r="T619" s="43">
        <v>0</v>
      </c>
      <c r="U619" s="45">
        <f t="shared" si="46"/>
        <v>0</v>
      </c>
      <c r="V619" s="43">
        <v>0</v>
      </c>
      <c r="W619" s="36"/>
      <c r="X619" s="37"/>
      <c r="Y619" s="37"/>
      <c r="Z619" s="46">
        <f t="shared" si="47"/>
        <v>0</v>
      </c>
      <c r="AA619" s="57"/>
    </row>
    <row r="620" spans="1:27" ht="12.75" hidden="1" customHeight="1" x14ac:dyDescent="0.25">
      <c r="A620" s="27"/>
      <c r="B620" s="93" t="s">
        <v>316</v>
      </c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40">
        <v>11</v>
      </c>
      <c r="N620" s="40">
        <v>1</v>
      </c>
      <c r="O620" s="41" t="s">
        <v>454</v>
      </c>
      <c r="P620" s="42" t="s">
        <v>317</v>
      </c>
      <c r="Q620" s="32"/>
      <c r="R620" s="43">
        <v>45500</v>
      </c>
      <c r="S620" s="44">
        <f t="shared" si="45"/>
        <v>45.5</v>
      </c>
      <c r="T620" s="43">
        <v>0</v>
      </c>
      <c r="U620" s="45">
        <f t="shared" si="46"/>
        <v>0</v>
      </c>
      <c r="V620" s="43">
        <v>0</v>
      </c>
      <c r="W620" s="36"/>
      <c r="X620" s="37"/>
      <c r="Y620" s="37"/>
      <c r="Z620" s="46">
        <f t="shared" si="47"/>
        <v>0</v>
      </c>
      <c r="AA620" s="57"/>
    </row>
    <row r="621" spans="1:27" ht="34.5" hidden="1" customHeight="1" x14ac:dyDescent="0.25">
      <c r="A621" s="27"/>
      <c r="B621" s="93" t="s">
        <v>309</v>
      </c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40">
        <v>11</v>
      </c>
      <c r="N621" s="40">
        <v>1</v>
      </c>
      <c r="O621" s="41" t="s">
        <v>455</v>
      </c>
      <c r="P621" s="42"/>
      <c r="Q621" s="32"/>
      <c r="R621" s="43">
        <v>963000</v>
      </c>
      <c r="S621" s="44">
        <f t="shared" si="45"/>
        <v>963</v>
      </c>
      <c r="T621" s="43">
        <v>0</v>
      </c>
      <c r="U621" s="45">
        <f t="shared" si="46"/>
        <v>0</v>
      </c>
      <c r="V621" s="43">
        <v>0</v>
      </c>
      <c r="W621" s="36"/>
      <c r="X621" s="37"/>
      <c r="Y621" s="37"/>
      <c r="Z621" s="46">
        <f t="shared" si="47"/>
        <v>0</v>
      </c>
      <c r="AA621" s="57"/>
    </row>
    <row r="622" spans="1:27" ht="34.5" hidden="1" customHeight="1" x14ac:dyDescent="0.25">
      <c r="A622" s="27"/>
      <c r="B622" s="93" t="s">
        <v>292</v>
      </c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40">
        <v>11</v>
      </c>
      <c r="N622" s="40">
        <v>1</v>
      </c>
      <c r="O622" s="41" t="s">
        <v>455</v>
      </c>
      <c r="P622" s="42" t="s">
        <v>293</v>
      </c>
      <c r="Q622" s="32"/>
      <c r="R622" s="43">
        <v>963000</v>
      </c>
      <c r="S622" s="44">
        <f t="shared" si="45"/>
        <v>963</v>
      </c>
      <c r="T622" s="43">
        <v>0</v>
      </c>
      <c r="U622" s="45">
        <f t="shared" si="46"/>
        <v>0</v>
      </c>
      <c r="V622" s="43">
        <v>0</v>
      </c>
      <c r="W622" s="36"/>
      <c r="X622" s="37"/>
      <c r="Y622" s="37"/>
      <c r="Z622" s="46">
        <f t="shared" si="47"/>
        <v>0</v>
      </c>
      <c r="AA622" s="57"/>
    </row>
    <row r="623" spans="1:27" ht="12.75" hidden="1" customHeight="1" x14ac:dyDescent="0.25">
      <c r="A623" s="27"/>
      <c r="B623" s="93" t="s">
        <v>316</v>
      </c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40">
        <v>11</v>
      </c>
      <c r="N623" s="40">
        <v>1</v>
      </c>
      <c r="O623" s="41" t="s">
        <v>455</v>
      </c>
      <c r="P623" s="42" t="s">
        <v>317</v>
      </c>
      <c r="Q623" s="32"/>
      <c r="R623" s="43">
        <v>963000</v>
      </c>
      <c r="S623" s="44">
        <f t="shared" si="45"/>
        <v>963</v>
      </c>
      <c r="T623" s="43">
        <v>0</v>
      </c>
      <c r="U623" s="45">
        <f t="shared" si="46"/>
        <v>0</v>
      </c>
      <c r="V623" s="43">
        <v>0</v>
      </c>
      <c r="W623" s="36"/>
      <c r="X623" s="37"/>
      <c r="Y623" s="37"/>
      <c r="Z623" s="46">
        <f t="shared" si="47"/>
        <v>0</v>
      </c>
      <c r="AA623" s="57"/>
    </row>
    <row r="624" spans="1:27" ht="34.5" hidden="1" customHeight="1" x14ac:dyDescent="0.25">
      <c r="A624" s="27"/>
      <c r="B624" s="93" t="s">
        <v>145</v>
      </c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40">
        <v>11</v>
      </c>
      <c r="N624" s="40">
        <v>1</v>
      </c>
      <c r="O624" s="41" t="s">
        <v>456</v>
      </c>
      <c r="P624" s="42"/>
      <c r="Q624" s="32"/>
      <c r="R624" s="43">
        <v>50684.2</v>
      </c>
      <c r="S624" s="44">
        <f t="shared" si="45"/>
        <v>50.684199999999997</v>
      </c>
      <c r="T624" s="43">
        <v>0</v>
      </c>
      <c r="U624" s="45">
        <f t="shared" si="46"/>
        <v>0</v>
      </c>
      <c r="V624" s="43">
        <v>0</v>
      </c>
      <c r="W624" s="36"/>
      <c r="X624" s="37"/>
      <c r="Y624" s="37"/>
      <c r="Z624" s="46">
        <f t="shared" si="47"/>
        <v>0</v>
      </c>
      <c r="AA624" s="57"/>
    </row>
    <row r="625" spans="1:27" ht="34.5" hidden="1" customHeight="1" x14ac:dyDescent="0.25">
      <c r="A625" s="27"/>
      <c r="B625" s="93" t="s">
        <v>292</v>
      </c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40">
        <v>11</v>
      </c>
      <c r="N625" s="40">
        <v>1</v>
      </c>
      <c r="O625" s="41" t="s">
        <v>456</v>
      </c>
      <c r="P625" s="42" t="s">
        <v>293</v>
      </c>
      <c r="Q625" s="32"/>
      <c r="R625" s="43">
        <v>50684.2</v>
      </c>
      <c r="S625" s="44">
        <f t="shared" si="45"/>
        <v>50.684199999999997</v>
      </c>
      <c r="T625" s="43">
        <v>0</v>
      </c>
      <c r="U625" s="45">
        <f t="shared" si="46"/>
        <v>0</v>
      </c>
      <c r="V625" s="43">
        <v>0</v>
      </c>
      <c r="W625" s="36"/>
      <c r="X625" s="37"/>
      <c r="Y625" s="37"/>
      <c r="Z625" s="46">
        <f t="shared" si="47"/>
        <v>0</v>
      </c>
      <c r="AA625" s="57"/>
    </row>
    <row r="626" spans="1:27" ht="12.75" hidden="1" customHeight="1" x14ac:dyDescent="0.25">
      <c r="A626" s="27"/>
      <c r="B626" s="93" t="s">
        <v>316</v>
      </c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40">
        <v>11</v>
      </c>
      <c r="N626" s="40">
        <v>1</v>
      </c>
      <c r="O626" s="41" t="s">
        <v>456</v>
      </c>
      <c r="P626" s="42" t="s">
        <v>317</v>
      </c>
      <c r="Q626" s="32"/>
      <c r="R626" s="43">
        <v>50684.2</v>
      </c>
      <c r="S626" s="44">
        <f t="shared" si="45"/>
        <v>50.684199999999997</v>
      </c>
      <c r="T626" s="43">
        <v>0</v>
      </c>
      <c r="U626" s="45">
        <f t="shared" si="46"/>
        <v>0</v>
      </c>
      <c r="V626" s="43">
        <v>0</v>
      </c>
      <c r="W626" s="36"/>
      <c r="X626" s="37"/>
      <c r="Y626" s="37"/>
      <c r="Z626" s="46">
        <f t="shared" si="47"/>
        <v>0</v>
      </c>
      <c r="AA626" s="57"/>
    </row>
    <row r="627" spans="1:27" ht="12.75" hidden="1" customHeight="1" x14ac:dyDescent="0.25">
      <c r="A627" s="27"/>
      <c r="B627" s="93" t="s">
        <v>82</v>
      </c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40">
        <v>11</v>
      </c>
      <c r="N627" s="40">
        <v>1</v>
      </c>
      <c r="O627" s="41" t="s">
        <v>83</v>
      </c>
      <c r="P627" s="42"/>
      <c r="Q627" s="32"/>
      <c r="R627" s="43">
        <v>7100</v>
      </c>
      <c r="S627" s="44">
        <f t="shared" si="45"/>
        <v>7.1</v>
      </c>
      <c r="T627" s="43">
        <v>0</v>
      </c>
      <c r="U627" s="45">
        <f t="shared" si="46"/>
        <v>0</v>
      </c>
      <c r="V627" s="43">
        <v>0</v>
      </c>
      <c r="W627" s="36"/>
      <c r="X627" s="37"/>
      <c r="Y627" s="37"/>
      <c r="Z627" s="46">
        <f t="shared" si="47"/>
        <v>0</v>
      </c>
      <c r="AA627" s="57"/>
    </row>
    <row r="628" spans="1:27" ht="23.25" hidden="1" customHeight="1" x14ac:dyDescent="0.25">
      <c r="A628" s="27"/>
      <c r="B628" s="93" t="s">
        <v>157</v>
      </c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40">
        <v>11</v>
      </c>
      <c r="N628" s="40">
        <v>1</v>
      </c>
      <c r="O628" s="41" t="s">
        <v>158</v>
      </c>
      <c r="P628" s="42"/>
      <c r="Q628" s="32"/>
      <c r="R628" s="43">
        <v>7100</v>
      </c>
      <c r="S628" s="44">
        <f t="shared" ref="S628:S642" si="48">R628/1000</f>
        <v>7.1</v>
      </c>
      <c r="T628" s="43">
        <v>0</v>
      </c>
      <c r="U628" s="45">
        <f t="shared" ref="U628:U642" si="49">T628/1000</f>
        <v>0</v>
      </c>
      <c r="V628" s="43">
        <v>0</v>
      </c>
      <c r="W628" s="36"/>
      <c r="X628" s="37"/>
      <c r="Y628" s="37"/>
      <c r="Z628" s="46">
        <f t="shared" ref="Z628:Z642" si="50">V628/1000</f>
        <v>0</v>
      </c>
      <c r="AA628" s="57"/>
    </row>
    <row r="629" spans="1:27" ht="12.75" hidden="1" customHeight="1" x14ac:dyDescent="0.25">
      <c r="A629" s="27"/>
      <c r="B629" s="93" t="s">
        <v>159</v>
      </c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40">
        <v>11</v>
      </c>
      <c r="N629" s="40">
        <v>1</v>
      </c>
      <c r="O629" s="41" t="s">
        <v>160</v>
      </c>
      <c r="P629" s="42"/>
      <c r="Q629" s="32"/>
      <c r="R629" s="43">
        <v>7100</v>
      </c>
      <c r="S629" s="44">
        <f t="shared" si="48"/>
        <v>7.1</v>
      </c>
      <c r="T629" s="43">
        <v>0</v>
      </c>
      <c r="U629" s="45">
        <f t="shared" si="49"/>
        <v>0</v>
      </c>
      <c r="V629" s="43">
        <v>0</v>
      </c>
      <c r="W629" s="36"/>
      <c r="X629" s="37"/>
      <c r="Y629" s="37"/>
      <c r="Z629" s="46">
        <f t="shared" si="50"/>
        <v>0</v>
      </c>
      <c r="AA629" s="57"/>
    </row>
    <row r="630" spans="1:27" ht="34.5" hidden="1" customHeight="1" x14ac:dyDescent="0.25">
      <c r="A630" s="27"/>
      <c r="B630" s="93" t="s">
        <v>292</v>
      </c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40">
        <v>11</v>
      </c>
      <c r="N630" s="40">
        <v>1</v>
      </c>
      <c r="O630" s="41" t="s">
        <v>160</v>
      </c>
      <c r="P630" s="42" t="s">
        <v>293</v>
      </c>
      <c r="Q630" s="32"/>
      <c r="R630" s="43">
        <v>7100</v>
      </c>
      <c r="S630" s="44">
        <f t="shared" si="48"/>
        <v>7.1</v>
      </c>
      <c r="T630" s="43">
        <v>0</v>
      </c>
      <c r="U630" s="45">
        <f t="shared" si="49"/>
        <v>0</v>
      </c>
      <c r="V630" s="43">
        <v>0</v>
      </c>
      <c r="W630" s="36"/>
      <c r="X630" s="37"/>
      <c r="Y630" s="37"/>
      <c r="Z630" s="46">
        <f t="shared" si="50"/>
        <v>0</v>
      </c>
      <c r="AA630" s="57"/>
    </row>
    <row r="631" spans="1:27" ht="12.75" hidden="1" customHeight="1" x14ac:dyDescent="0.25">
      <c r="A631" s="27"/>
      <c r="B631" s="93" t="s">
        <v>316</v>
      </c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40">
        <v>11</v>
      </c>
      <c r="N631" s="40">
        <v>1</v>
      </c>
      <c r="O631" s="41" t="s">
        <v>160</v>
      </c>
      <c r="P631" s="42" t="s">
        <v>317</v>
      </c>
      <c r="Q631" s="32"/>
      <c r="R631" s="43">
        <v>7100</v>
      </c>
      <c r="S631" s="44">
        <f t="shared" si="48"/>
        <v>7.1</v>
      </c>
      <c r="T631" s="43">
        <v>0</v>
      </c>
      <c r="U631" s="45">
        <f t="shared" si="49"/>
        <v>0</v>
      </c>
      <c r="V631" s="43">
        <v>0</v>
      </c>
      <c r="W631" s="36"/>
      <c r="X631" s="37"/>
      <c r="Y631" s="37"/>
      <c r="Z631" s="46">
        <f t="shared" si="50"/>
        <v>0</v>
      </c>
      <c r="AA631" s="57"/>
    </row>
    <row r="632" spans="1:27" ht="12.75" customHeight="1" x14ac:dyDescent="0.25">
      <c r="A632" s="27"/>
      <c r="B632" s="93" t="s">
        <v>457</v>
      </c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40">
        <v>11</v>
      </c>
      <c r="N632" s="40">
        <v>2</v>
      </c>
      <c r="O632" s="41"/>
      <c r="P632" s="42"/>
      <c r="Q632" s="32"/>
      <c r="R632" s="43">
        <v>220000</v>
      </c>
      <c r="S632" s="44">
        <f t="shared" si="48"/>
        <v>220</v>
      </c>
      <c r="T632" s="43">
        <v>0</v>
      </c>
      <c r="U632" s="45">
        <f t="shared" si="49"/>
        <v>0</v>
      </c>
      <c r="V632" s="43">
        <v>0</v>
      </c>
      <c r="W632" s="36"/>
      <c r="X632" s="37"/>
      <c r="Y632" s="37"/>
      <c r="Z632" s="46">
        <f t="shared" si="50"/>
        <v>0</v>
      </c>
      <c r="AA632" s="57">
        <v>185.7</v>
      </c>
    </row>
    <row r="633" spans="1:27" ht="45.75" hidden="1" customHeight="1" x14ac:dyDescent="0.25">
      <c r="A633" s="27"/>
      <c r="B633" s="93" t="s">
        <v>247</v>
      </c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40">
        <v>11</v>
      </c>
      <c r="N633" s="40">
        <v>2</v>
      </c>
      <c r="O633" s="41" t="s">
        <v>248</v>
      </c>
      <c r="P633" s="42"/>
      <c r="Q633" s="32"/>
      <c r="R633" s="43">
        <v>220000</v>
      </c>
      <c r="S633" s="44">
        <f t="shared" si="48"/>
        <v>220</v>
      </c>
      <c r="T633" s="43">
        <v>0</v>
      </c>
      <c r="U633" s="45">
        <f t="shared" si="49"/>
        <v>0</v>
      </c>
      <c r="V633" s="43">
        <v>0</v>
      </c>
      <c r="W633" s="36"/>
      <c r="X633" s="37"/>
      <c r="Y633" s="37"/>
      <c r="Z633" s="46">
        <f t="shared" si="50"/>
        <v>0</v>
      </c>
      <c r="AA633" s="57"/>
    </row>
    <row r="634" spans="1:27" ht="23.25" hidden="1" customHeight="1" x14ac:dyDescent="0.25">
      <c r="A634" s="27"/>
      <c r="B634" s="93" t="s">
        <v>458</v>
      </c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40">
        <v>11</v>
      </c>
      <c r="N634" s="40">
        <v>2</v>
      </c>
      <c r="O634" s="41" t="s">
        <v>459</v>
      </c>
      <c r="P634" s="42"/>
      <c r="Q634" s="32"/>
      <c r="R634" s="43">
        <v>220000</v>
      </c>
      <c r="S634" s="44">
        <f t="shared" si="48"/>
        <v>220</v>
      </c>
      <c r="T634" s="43">
        <v>0</v>
      </c>
      <c r="U634" s="45">
        <f t="shared" si="49"/>
        <v>0</v>
      </c>
      <c r="V634" s="43">
        <v>0</v>
      </c>
      <c r="W634" s="36"/>
      <c r="X634" s="37"/>
      <c r="Y634" s="37"/>
      <c r="Z634" s="46">
        <f t="shared" si="50"/>
        <v>0</v>
      </c>
      <c r="AA634" s="57"/>
    </row>
    <row r="635" spans="1:27" ht="12.75" hidden="1" customHeight="1" x14ac:dyDescent="0.25">
      <c r="A635" s="27"/>
      <c r="B635" s="93" t="s">
        <v>95</v>
      </c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40">
        <v>11</v>
      </c>
      <c r="N635" s="40">
        <v>2</v>
      </c>
      <c r="O635" s="41" t="s">
        <v>460</v>
      </c>
      <c r="P635" s="42"/>
      <c r="Q635" s="32"/>
      <c r="R635" s="43">
        <v>220000</v>
      </c>
      <c r="S635" s="44">
        <f t="shared" si="48"/>
        <v>220</v>
      </c>
      <c r="T635" s="43">
        <v>0</v>
      </c>
      <c r="U635" s="45">
        <f t="shared" si="49"/>
        <v>0</v>
      </c>
      <c r="V635" s="43">
        <v>0</v>
      </c>
      <c r="W635" s="36"/>
      <c r="X635" s="37"/>
      <c r="Y635" s="37"/>
      <c r="Z635" s="46">
        <f t="shared" si="50"/>
        <v>0</v>
      </c>
      <c r="AA635" s="57"/>
    </row>
    <row r="636" spans="1:27" ht="57" hidden="1" customHeight="1" x14ac:dyDescent="0.25">
      <c r="A636" s="27"/>
      <c r="B636" s="93" t="s">
        <v>30</v>
      </c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40">
        <v>11</v>
      </c>
      <c r="N636" s="40">
        <v>2</v>
      </c>
      <c r="O636" s="41" t="s">
        <v>460</v>
      </c>
      <c r="P636" s="42" t="s">
        <v>31</v>
      </c>
      <c r="Q636" s="32"/>
      <c r="R636" s="43">
        <v>105966.02</v>
      </c>
      <c r="S636" s="44">
        <f t="shared" si="48"/>
        <v>105.96602</v>
      </c>
      <c r="T636" s="43">
        <v>0</v>
      </c>
      <c r="U636" s="45">
        <f t="shared" si="49"/>
        <v>0</v>
      </c>
      <c r="V636" s="43">
        <v>0</v>
      </c>
      <c r="W636" s="36"/>
      <c r="X636" s="37"/>
      <c r="Y636" s="37"/>
      <c r="Z636" s="46">
        <f t="shared" si="50"/>
        <v>0</v>
      </c>
      <c r="AA636" s="57"/>
    </row>
    <row r="637" spans="1:27" ht="23.25" hidden="1" customHeight="1" x14ac:dyDescent="0.25">
      <c r="A637" s="27"/>
      <c r="B637" s="93" t="s">
        <v>129</v>
      </c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40">
        <v>11</v>
      </c>
      <c r="N637" s="40">
        <v>2</v>
      </c>
      <c r="O637" s="41" t="s">
        <v>460</v>
      </c>
      <c r="P637" s="42" t="s">
        <v>130</v>
      </c>
      <c r="Q637" s="32"/>
      <c r="R637" s="43">
        <v>8400</v>
      </c>
      <c r="S637" s="44">
        <f t="shared" si="48"/>
        <v>8.4</v>
      </c>
      <c r="T637" s="43">
        <v>0</v>
      </c>
      <c r="U637" s="45">
        <f t="shared" si="49"/>
        <v>0</v>
      </c>
      <c r="V637" s="43">
        <v>0</v>
      </c>
      <c r="W637" s="36"/>
      <c r="X637" s="37"/>
      <c r="Y637" s="37"/>
      <c r="Z637" s="46">
        <f t="shared" si="50"/>
        <v>0</v>
      </c>
      <c r="AA637" s="57"/>
    </row>
    <row r="638" spans="1:27" ht="23.25" hidden="1" customHeight="1" x14ac:dyDescent="0.25">
      <c r="A638" s="27"/>
      <c r="B638" s="93" t="s">
        <v>32</v>
      </c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40">
        <v>11</v>
      </c>
      <c r="N638" s="40">
        <v>2</v>
      </c>
      <c r="O638" s="41" t="s">
        <v>460</v>
      </c>
      <c r="P638" s="42" t="s">
        <v>33</v>
      </c>
      <c r="Q638" s="32"/>
      <c r="R638" s="43">
        <v>97566.02</v>
      </c>
      <c r="S638" s="44">
        <f t="shared" si="48"/>
        <v>97.566020000000009</v>
      </c>
      <c r="T638" s="43">
        <v>0</v>
      </c>
      <c r="U638" s="45">
        <f t="shared" si="49"/>
        <v>0</v>
      </c>
      <c r="V638" s="43">
        <v>0</v>
      </c>
      <c r="W638" s="36"/>
      <c r="X638" s="37"/>
      <c r="Y638" s="37"/>
      <c r="Z638" s="46">
        <f t="shared" si="50"/>
        <v>0</v>
      </c>
      <c r="AA638" s="57"/>
    </row>
    <row r="639" spans="1:27" ht="23.25" hidden="1" customHeight="1" x14ac:dyDescent="0.25">
      <c r="A639" s="27"/>
      <c r="B639" s="93" t="s">
        <v>39</v>
      </c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40">
        <v>11</v>
      </c>
      <c r="N639" s="40">
        <v>2</v>
      </c>
      <c r="O639" s="41" t="s">
        <v>460</v>
      </c>
      <c r="P639" s="42" t="s">
        <v>40</v>
      </c>
      <c r="Q639" s="32"/>
      <c r="R639" s="43">
        <v>109033.98</v>
      </c>
      <c r="S639" s="44">
        <f t="shared" si="48"/>
        <v>109.03398</v>
      </c>
      <c r="T639" s="43">
        <v>0</v>
      </c>
      <c r="U639" s="45">
        <f t="shared" si="49"/>
        <v>0</v>
      </c>
      <c r="V639" s="43">
        <v>0</v>
      </c>
      <c r="W639" s="36"/>
      <c r="X639" s="37"/>
      <c r="Y639" s="37"/>
      <c r="Z639" s="46">
        <f t="shared" si="50"/>
        <v>0</v>
      </c>
      <c r="AA639" s="57"/>
    </row>
    <row r="640" spans="1:27" ht="34.5" hidden="1" customHeight="1" x14ac:dyDescent="0.25">
      <c r="A640" s="27"/>
      <c r="B640" s="93" t="s">
        <v>41</v>
      </c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40">
        <v>11</v>
      </c>
      <c r="N640" s="40">
        <v>2</v>
      </c>
      <c r="O640" s="41" t="s">
        <v>460</v>
      </c>
      <c r="P640" s="42" t="s">
        <v>42</v>
      </c>
      <c r="Q640" s="32"/>
      <c r="R640" s="43">
        <v>109033.98</v>
      </c>
      <c r="S640" s="44">
        <f t="shared" si="48"/>
        <v>109.03398</v>
      </c>
      <c r="T640" s="43">
        <v>0</v>
      </c>
      <c r="U640" s="45">
        <f t="shared" si="49"/>
        <v>0</v>
      </c>
      <c r="V640" s="43">
        <v>0</v>
      </c>
      <c r="W640" s="36"/>
      <c r="X640" s="37"/>
      <c r="Y640" s="37"/>
      <c r="Z640" s="46">
        <f t="shared" si="50"/>
        <v>0</v>
      </c>
      <c r="AA640" s="57"/>
    </row>
    <row r="641" spans="1:27" ht="34.5" hidden="1" customHeight="1" x14ac:dyDescent="0.25">
      <c r="A641" s="27"/>
      <c r="B641" s="93" t="s">
        <v>292</v>
      </c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40">
        <v>11</v>
      </c>
      <c r="N641" s="40">
        <v>2</v>
      </c>
      <c r="O641" s="41" t="s">
        <v>460</v>
      </c>
      <c r="P641" s="42" t="s">
        <v>293</v>
      </c>
      <c r="Q641" s="32"/>
      <c r="R641" s="43">
        <v>5000</v>
      </c>
      <c r="S641" s="44">
        <f t="shared" si="48"/>
        <v>5</v>
      </c>
      <c r="T641" s="43">
        <v>0</v>
      </c>
      <c r="U641" s="45">
        <f t="shared" si="49"/>
        <v>0</v>
      </c>
      <c r="V641" s="43">
        <v>0</v>
      </c>
      <c r="W641" s="36"/>
      <c r="X641" s="37"/>
      <c r="Y641" s="37"/>
      <c r="Z641" s="46">
        <f t="shared" si="50"/>
        <v>0</v>
      </c>
      <c r="AA641" s="57"/>
    </row>
    <row r="642" spans="1:27" ht="12.75" hidden="1" customHeight="1" x14ac:dyDescent="0.25">
      <c r="A642" s="27"/>
      <c r="B642" s="93" t="s">
        <v>316</v>
      </c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40">
        <v>11</v>
      </c>
      <c r="N642" s="40">
        <v>2</v>
      </c>
      <c r="O642" s="41" t="s">
        <v>460</v>
      </c>
      <c r="P642" s="42" t="s">
        <v>317</v>
      </c>
      <c r="Q642" s="32"/>
      <c r="R642" s="43">
        <v>5000</v>
      </c>
      <c r="S642" s="44">
        <f t="shared" si="48"/>
        <v>5</v>
      </c>
      <c r="T642" s="43">
        <v>0</v>
      </c>
      <c r="U642" s="45">
        <f t="shared" si="49"/>
        <v>0</v>
      </c>
      <c r="V642" s="43">
        <v>0</v>
      </c>
      <c r="W642" s="36"/>
      <c r="X642" s="37"/>
      <c r="Y642" s="37"/>
      <c r="Z642" s="46">
        <f t="shared" si="50"/>
        <v>0</v>
      </c>
      <c r="AA642" s="57"/>
    </row>
    <row r="643" spans="1:27" ht="12.75" customHeight="1" x14ac:dyDescent="0.25">
      <c r="A643" s="27"/>
      <c r="B643" s="99" t="s">
        <v>461</v>
      </c>
      <c r="C643" s="100"/>
      <c r="D643" s="100"/>
      <c r="E643" s="100"/>
      <c r="F643" s="100"/>
      <c r="G643" s="100"/>
      <c r="H643" s="100"/>
      <c r="I643" s="100"/>
      <c r="J643" s="39"/>
      <c r="K643" s="39"/>
      <c r="L643" s="39"/>
      <c r="M643" s="40">
        <v>11</v>
      </c>
      <c r="N643" s="40">
        <v>3</v>
      </c>
      <c r="O643" s="41"/>
      <c r="P643" s="42"/>
      <c r="Q643" s="32"/>
      <c r="R643" s="43"/>
      <c r="S643" s="44"/>
      <c r="T643" s="43"/>
      <c r="U643" s="45"/>
      <c r="V643" s="43"/>
      <c r="W643" s="36"/>
      <c r="X643" s="37"/>
      <c r="Y643" s="37"/>
      <c r="Z643" s="46"/>
      <c r="AA643" s="57">
        <v>10373.6</v>
      </c>
    </row>
    <row r="644" spans="1:27" ht="12.75" customHeight="1" x14ac:dyDescent="0.25">
      <c r="A644" s="27"/>
      <c r="B644" s="97" t="s">
        <v>462</v>
      </c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29">
        <v>12</v>
      </c>
      <c r="N644" s="29">
        <v>0</v>
      </c>
      <c r="O644" s="30"/>
      <c r="P644" s="31"/>
      <c r="Q644" s="32"/>
      <c r="R644" s="33">
        <v>650100</v>
      </c>
      <c r="S644" s="34">
        <f t="shared" ref="S644:S678" si="51">R644/1000</f>
        <v>650.1</v>
      </c>
      <c r="T644" s="33">
        <v>300000</v>
      </c>
      <c r="U644" s="35">
        <f t="shared" ref="U644:U678" si="52">T644/1000</f>
        <v>300</v>
      </c>
      <c r="V644" s="33">
        <v>300000</v>
      </c>
      <c r="W644" s="47"/>
      <c r="X644" s="48"/>
      <c r="Y644" s="48"/>
      <c r="Z644" s="38">
        <f t="shared" ref="Z644:Z678" si="53">V644/1000</f>
        <v>300</v>
      </c>
      <c r="AA644" s="56">
        <f>AA645</f>
        <v>2495.6999999999998</v>
      </c>
    </row>
    <row r="645" spans="1:27" ht="12.75" customHeight="1" x14ac:dyDescent="0.25">
      <c r="A645" s="27"/>
      <c r="B645" s="93" t="s">
        <v>463</v>
      </c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40">
        <v>12</v>
      </c>
      <c r="N645" s="40">
        <v>2</v>
      </c>
      <c r="O645" s="41"/>
      <c r="P645" s="42"/>
      <c r="Q645" s="32"/>
      <c r="R645" s="43">
        <v>650100</v>
      </c>
      <c r="S645" s="44">
        <f t="shared" si="51"/>
        <v>650.1</v>
      </c>
      <c r="T645" s="43">
        <v>300000</v>
      </c>
      <c r="U645" s="45">
        <f t="shared" si="52"/>
        <v>300</v>
      </c>
      <c r="V645" s="43">
        <v>300000</v>
      </c>
      <c r="W645" s="36"/>
      <c r="X645" s="37"/>
      <c r="Y645" s="37"/>
      <c r="Z645" s="46">
        <f t="shared" si="53"/>
        <v>300</v>
      </c>
      <c r="AA645" s="57">
        <v>2495.6999999999998</v>
      </c>
    </row>
    <row r="646" spans="1:27" ht="12.75" hidden="1" customHeight="1" x14ac:dyDescent="0.25">
      <c r="A646" s="27"/>
      <c r="B646" s="93" t="s">
        <v>82</v>
      </c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40">
        <v>12</v>
      </c>
      <c r="N646" s="40">
        <v>2</v>
      </c>
      <c r="O646" s="41" t="s">
        <v>83</v>
      </c>
      <c r="P646" s="42"/>
      <c r="Q646" s="32"/>
      <c r="R646" s="43">
        <v>650100</v>
      </c>
      <c r="S646" s="44">
        <f t="shared" si="51"/>
        <v>650.1</v>
      </c>
      <c r="T646" s="43">
        <v>300000</v>
      </c>
      <c r="U646" s="45">
        <f t="shared" si="52"/>
        <v>300</v>
      </c>
      <c r="V646" s="43">
        <v>300000</v>
      </c>
      <c r="W646" s="36"/>
      <c r="X646" s="37"/>
      <c r="Y646" s="37"/>
      <c r="Z646" s="46">
        <f t="shared" si="53"/>
        <v>300</v>
      </c>
      <c r="AA646" s="57"/>
    </row>
    <row r="647" spans="1:27" ht="34.5" hidden="1" customHeight="1" x14ac:dyDescent="0.25">
      <c r="A647" s="27"/>
      <c r="B647" s="93" t="s">
        <v>464</v>
      </c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40">
        <v>12</v>
      </c>
      <c r="N647" s="40">
        <v>2</v>
      </c>
      <c r="O647" s="41" t="s">
        <v>465</v>
      </c>
      <c r="P647" s="42"/>
      <c r="Q647" s="32"/>
      <c r="R647" s="43">
        <v>650100</v>
      </c>
      <c r="S647" s="44">
        <f t="shared" si="51"/>
        <v>650.1</v>
      </c>
      <c r="T647" s="43">
        <v>300000</v>
      </c>
      <c r="U647" s="45">
        <f t="shared" si="52"/>
        <v>300</v>
      </c>
      <c r="V647" s="43">
        <v>300000</v>
      </c>
      <c r="W647" s="36"/>
      <c r="X647" s="37"/>
      <c r="Y647" s="37"/>
      <c r="Z647" s="46">
        <f t="shared" si="53"/>
        <v>300</v>
      </c>
      <c r="AA647" s="57"/>
    </row>
    <row r="648" spans="1:27" ht="34.5" hidden="1" customHeight="1" x14ac:dyDescent="0.25">
      <c r="A648" s="27"/>
      <c r="B648" s="93" t="s">
        <v>464</v>
      </c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40">
        <v>12</v>
      </c>
      <c r="N648" s="40">
        <v>2</v>
      </c>
      <c r="O648" s="41" t="s">
        <v>466</v>
      </c>
      <c r="P648" s="42"/>
      <c r="Q648" s="32"/>
      <c r="R648" s="43">
        <v>300000</v>
      </c>
      <c r="S648" s="44">
        <f t="shared" si="51"/>
        <v>300</v>
      </c>
      <c r="T648" s="43">
        <v>300000</v>
      </c>
      <c r="U648" s="45">
        <f t="shared" si="52"/>
        <v>300</v>
      </c>
      <c r="V648" s="43">
        <v>300000</v>
      </c>
      <c r="W648" s="36"/>
      <c r="X648" s="37"/>
      <c r="Y648" s="37"/>
      <c r="Z648" s="46">
        <f t="shared" si="53"/>
        <v>300</v>
      </c>
      <c r="AA648" s="57"/>
    </row>
    <row r="649" spans="1:27" ht="12.75" hidden="1" customHeight="1" x14ac:dyDescent="0.25">
      <c r="A649" s="27"/>
      <c r="B649" s="93" t="s">
        <v>43</v>
      </c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40">
        <v>12</v>
      </c>
      <c r="N649" s="40">
        <v>2</v>
      </c>
      <c r="O649" s="41" t="s">
        <v>466</v>
      </c>
      <c r="P649" s="42" t="s">
        <v>44</v>
      </c>
      <c r="Q649" s="32"/>
      <c r="R649" s="43">
        <v>300000</v>
      </c>
      <c r="S649" s="44">
        <f t="shared" si="51"/>
        <v>300</v>
      </c>
      <c r="T649" s="43">
        <v>300000</v>
      </c>
      <c r="U649" s="45">
        <f t="shared" si="52"/>
        <v>300</v>
      </c>
      <c r="V649" s="43">
        <v>300000</v>
      </c>
      <c r="W649" s="36"/>
      <c r="X649" s="37"/>
      <c r="Y649" s="37"/>
      <c r="Z649" s="46">
        <f t="shared" si="53"/>
        <v>300</v>
      </c>
      <c r="AA649" s="57"/>
    </row>
    <row r="650" spans="1:27" ht="45.75" hidden="1" customHeight="1" x14ac:dyDescent="0.25">
      <c r="A650" s="27"/>
      <c r="B650" s="93" t="s">
        <v>245</v>
      </c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40">
        <v>12</v>
      </c>
      <c r="N650" s="40">
        <v>2</v>
      </c>
      <c r="O650" s="41" t="s">
        <v>466</v>
      </c>
      <c r="P650" s="42" t="s">
        <v>246</v>
      </c>
      <c r="Q650" s="32"/>
      <c r="R650" s="43">
        <v>300000</v>
      </c>
      <c r="S650" s="44">
        <f t="shared" si="51"/>
        <v>300</v>
      </c>
      <c r="T650" s="43">
        <v>300000</v>
      </c>
      <c r="U650" s="45">
        <f t="shared" si="52"/>
        <v>300</v>
      </c>
      <c r="V650" s="43">
        <v>300000</v>
      </c>
      <c r="W650" s="36"/>
      <c r="X650" s="37"/>
      <c r="Y650" s="37"/>
      <c r="Z650" s="46">
        <f t="shared" si="53"/>
        <v>300</v>
      </c>
      <c r="AA650" s="57"/>
    </row>
    <row r="651" spans="1:27" ht="45.75" hidden="1" customHeight="1" x14ac:dyDescent="0.25">
      <c r="A651" s="27"/>
      <c r="B651" s="93" t="s">
        <v>467</v>
      </c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40">
        <v>12</v>
      </c>
      <c r="N651" s="40">
        <v>2</v>
      </c>
      <c r="O651" s="41" t="s">
        <v>468</v>
      </c>
      <c r="P651" s="42"/>
      <c r="Q651" s="32"/>
      <c r="R651" s="43">
        <v>350100</v>
      </c>
      <c r="S651" s="44">
        <f t="shared" si="51"/>
        <v>350.1</v>
      </c>
      <c r="T651" s="43">
        <v>0</v>
      </c>
      <c r="U651" s="45">
        <f t="shared" si="52"/>
        <v>0</v>
      </c>
      <c r="V651" s="43">
        <v>0</v>
      </c>
      <c r="W651" s="36"/>
      <c r="X651" s="37"/>
      <c r="Y651" s="37"/>
      <c r="Z651" s="46">
        <f t="shared" si="53"/>
        <v>0</v>
      </c>
      <c r="AA651" s="57"/>
    </row>
    <row r="652" spans="1:27" ht="12.75" hidden="1" customHeight="1" x14ac:dyDescent="0.25">
      <c r="A652" s="27"/>
      <c r="B652" s="93" t="s">
        <v>43</v>
      </c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40">
        <v>12</v>
      </c>
      <c r="N652" s="40">
        <v>2</v>
      </c>
      <c r="O652" s="41" t="s">
        <v>468</v>
      </c>
      <c r="P652" s="42" t="s">
        <v>44</v>
      </c>
      <c r="Q652" s="32"/>
      <c r="R652" s="43">
        <v>350100</v>
      </c>
      <c r="S652" s="44">
        <f t="shared" si="51"/>
        <v>350.1</v>
      </c>
      <c r="T652" s="43">
        <v>0</v>
      </c>
      <c r="U652" s="45">
        <f t="shared" si="52"/>
        <v>0</v>
      </c>
      <c r="V652" s="43">
        <v>0</v>
      </c>
      <c r="W652" s="36"/>
      <c r="X652" s="37"/>
      <c r="Y652" s="37"/>
      <c r="Z652" s="46">
        <f t="shared" si="53"/>
        <v>0</v>
      </c>
      <c r="AA652" s="57"/>
    </row>
    <row r="653" spans="1:27" ht="45.75" hidden="1" customHeight="1" x14ac:dyDescent="0.25">
      <c r="A653" s="27"/>
      <c r="B653" s="93" t="s">
        <v>245</v>
      </c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40">
        <v>12</v>
      </c>
      <c r="N653" s="40">
        <v>2</v>
      </c>
      <c r="O653" s="41" t="s">
        <v>468</v>
      </c>
      <c r="P653" s="42" t="s">
        <v>246</v>
      </c>
      <c r="Q653" s="32"/>
      <c r="R653" s="43">
        <v>350100</v>
      </c>
      <c r="S653" s="44">
        <f t="shared" si="51"/>
        <v>350.1</v>
      </c>
      <c r="T653" s="43">
        <v>0</v>
      </c>
      <c r="U653" s="45">
        <f t="shared" si="52"/>
        <v>0</v>
      </c>
      <c r="V653" s="43">
        <v>0</v>
      </c>
      <c r="W653" s="36"/>
      <c r="X653" s="37"/>
      <c r="Y653" s="37"/>
      <c r="Z653" s="46">
        <f t="shared" si="53"/>
        <v>0</v>
      </c>
      <c r="AA653" s="57"/>
    </row>
    <row r="654" spans="1:27" ht="30" hidden="1" customHeight="1" x14ac:dyDescent="0.25">
      <c r="A654" s="27"/>
      <c r="B654" s="97" t="s">
        <v>469</v>
      </c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29">
        <v>13</v>
      </c>
      <c r="N654" s="29">
        <v>0</v>
      </c>
      <c r="O654" s="30"/>
      <c r="P654" s="31"/>
      <c r="Q654" s="32"/>
      <c r="R654" s="33">
        <v>25000</v>
      </c>
      <c r="S654" s="34">
        <f t="shared" si="51"/>
        <v>25</v>
      </c>
      <c r="T654" s="33">
        <v>25000</v>
      </c>
      <c r="U654" s="35">
        <f t="shared" si="52"/>
        <v>25</v>
      </c>
      <c r="V654" s="33">
        <v>10000</v>
      </c>
      <c r="W654" s="47"/>
      <c r="X654" s="48"/>
      <c r="Y654" s="48"/>
      <c r="Z654" s="38">
        <f t="shared" si="53"/>
        <v>10</v>
      </c>
      <c r="AA654" s="56">
        <f>AA655</f>
        <v>0</v>
      </c>
    </row>
    <row r="655" spans="1:27" ht="23.25" hidden="1" customHeight="1" x14ac:dyDescent="0.25">
      <c r="A655" s="27"/>
      <c r="B655" s="93" t="s">
        <v>470</v>
      </c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40">
        <v>13</v>
      </c>
      <c r="N655" s="40">
        <v>1</v>
      </c>
      <c r="O655" s="41"/>
      <c r="P655" s="42"/>
      <c r="Q655" s="32"/>
      <c r="R655" s="43">
        <v>25000</v>
      </c>
      <c r="S655" s="44">
        <f t="shared" si="51"/>
        <v>25</v>
      </c>
      <c r="T655" s="43">
        <v>25000</v>
      </c>
      <c r="U655" s="45">
        <f t="shared" si="52"/>
        <v>25</v>
      </c>
      <c r="V655" s="43">
        <v>10000</v>
      </c>
      <c r="W655" s="36"/>
      <c r="X655" s="37"/>
      <c r="Y655" s="37"/>
      <c r="Z655" s="46">
        <f t="shared" si="53"/>
        <v>10</v>
      </c>
      <c r="AA655" s="57">
        <v>0</v>
      </c>
    </row>
    <row r="656" spans="1:27" ht="12.75" hidden="1" customHeight="1" x14ac:dyDescent="0.25">
      <c r="A656" s="27"/>
      <c r="B656" s="93" t="s">
        <v>471</v>
      </c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40">
        <v>13</v>
      </c>
      <c r="N656" s="40">
        <v>1</v>
      </c>
      <c r="O656" s="41" t="s">
        <v>472</v>
      </c>
      <c r="P656" s="42"/>
      <c r="Q656" s="32"/>
      <c r="R656" s="43">
        <v>25000</v>
      </c>
      <c r="S656" s="44">
        <f t="shared" si="51"/>
        <v>25</v>
      </c>
      <c r="T656" s="43">
        <v>25000</v>
      </c>
      <c r="U656" s="45">
        <f t="shared" si="52"/>
        <v>25</v>
      </c>
      <c r="V656" s="43">
        <v>10000</v>
      </c>
      <c r="W656" s="36"/>
      <c r="X656" s="37"/>
      <c r="Y656" s="37"/>
      <c r="Z656" s="46">
        <f t="shared" si="53"/>
        <v>10</v>
      </c>
      <c r="AA656" s="57"/>
    </row>
    <row r="657" spans="1:27" ht="23.25" hidden="1" customHeight="1" x14ac:dyDescent="0.25">
      <c r="A657" s="27"/>
      <c r="B657" s="93" t="s">
        <v>473</v>
      </c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40">
        <v>13</v>
      </c>
      <c r="N657" s="40">
        <v>1</v>
      </c>
      <c r="O657" s="41" t="s">
        <v>474</v>
      </c>
      <c r="P657" s="42"/>
      <c r="Q657" s="32"/>
      <c r="R657" s="43">
        <v>25000</v>
      </c>
      <c r="S657" s="44">
        <f t="shared" si="51"/>
        <v>25</v>
      </c>
      <c r="T657" s="43">
        <v>25000</v>
      </c>
      <c r="U657" s="45">
        <f t="shared" si="52"/>
        <v>25</v>
      </c>
      <c r="V657" s="43">
        <v>10000</v>
      </c>
      <c r="W657" s="36"/>
      <c r="X657" s="37"/>
      <c r="Y657" s="37"/>
      <c r="Z657" s="46">
        <f t="shared" si="53"/>
        <v>10</v>
      </c>
      <c r="AA657" s="57"/>
    </row>
    <row r="658" spans="1:27" ht="12.75" hidden="1" customHeight="1" x14ac:dyDescent="0.25">
      <c r="A658" s="27"/>
      <c r="B658" s="93" t="s">
        <v>475</v>
      </c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40">
        <v>13</v>
      </c>
      <c r="N658" s="40">
        <v>1</v>
      </c>
      <c r="O658" s="41" t="s">
        <v>476</v>
      </c>
      <c r="P658" s="42"/>
      <c r="Q658" s="32"/>
      <c r="R658" s="43">
        <v>25000</v>
      </c>
      <c r="S658" s="44">
        <f t="shared" si="51"/>
        <v>25</v>
      </c>
      <c r="T658" s="43">
        <v>25000</v>
      </c>
      <c r="U658" s="45">
        <f t="shared" si="52"/>
        <v>25</v>
      </c>
      <c r="V658" s="43">
        <v>10000</v>
      </c>
      <c r="W658" s="36"/>
      <c r="X658" s="37"/>
      <c r="Y658" s="37"/>
      <c r="Z658" s="46">
        <f t="shared" si="53"/>
        <v>10</v>
      </c>
      <c r="AA658" s="57"/>
    </row>
    <row r="659" spans="1:27" ht="23.25" hidden="1" customHeight="1" x14ac:dyDescent="0.25">
      <c r="A659" s="27"/>
      <c r="B659" s="93" t="s">
        <v>477</v>
      </c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40">
        <v>13</v>
      </c>
      <c r="N659" s="40">
        <v>1</v>
      </c>
      <c r="O659" s="41" t="s">
        <v>476</v>
      </c>
      <c r="P659" s="42" t="s">
        <v>478</v>
      </c>
      <c r="Q659" s="32"/>
      <c r="R659" s="43">
        <v>25000</v>
      </c>
      <c r="S659" s="44">
        <f t="shared" si="51"/>
        <v>25</v>
      </c>
      <c r="T659" s="43">
        <v>25000</v>
      </c>
      <c r="U659" s="45">
        <f t="shared" si="52"/>
        <v>25</v>
      </c>
      <c r="V659" s="43">
        <v>10000</v>
      </c>
      <c r="W659" s="36"/>
      <c r="X659" s="37"/>
      <c r="Y659" s="37"/>
      <c r="Z659" s="46">
        <f t="shared" si="53"/>
        <v>10</v>
      </c>
      <c r="AA659" s="57"/>
    </row>
    <row r="660" spans="1:27" ht="12.75" hidden="1" customHeight="1" x14ac:dyDescent="0.25">
      <c r="A660" s="27"/>
      <c r="B660" s="93" t="s">
        <v>479</v>
      </c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40">
        <v>13</v>
      </c>
      <c r="N660" s="40">
        <v>1</v>
      </c>
      <c r="O660" s="41" t="s">
        <v>476</v>
      </c>
      <c r="P660" s="42" t="s">
        <v>480</v>
      </c>
      <c r="Q660" s="32"/>
      <c r="R660" s="43">
        <v>25000</v>
      </c>
      <c r="S660" s="44">
        <f t="shared" si="51"/>
        <v>25</v>
      </c>
      <c r="T660" s="43">
        <v>25000</v>
      </c>
      <c r="U660" s="45">
        <f t="shared" si="52"/>
        <v>25</v>
      </c>
      <c r="V660" s="43">
        <v>10000</v>
      </c>
      <c r="W660" s="36"/>
      <c r="X660" s="37"/>
      <c r="Y660" s="37"/>
      <c r="Z660" s="46">
        <f t="shared" si="53"/>
        <v>10</v>
      </c>
      <c r="AA660" s="57"/>
    </row>
    <row r="661" spans="1:27" ht="39.75" customHeight="1" x14ac:dyDescent="0.25">
      <c r="A661" s="27"/>
      <c r="B661" s="97" t="s">
        <v>481</v>
      </c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29">
        <v>14</v>
      </c>
      <c r="N661" s="29">
        <v>0</v>
      </c>
      <c r="O661" s="30"/>
      <c r="P661" s="31"/>
      <c r="Q661" s="32"/>
      <c r="R661" s="33">
        <v>3117200</v>
      </c>
      <c r="S661" s="34">
        <f t="shared" si="51"/>
        <v>3117.2</v>
      </c>
      <c r="T661" s="33">
        <v>3182600</v>
      </c>
      <c r="U661" s="35">
        <f t="shared" si="52"/>
        <v>3182.6</v>
      </c>
      <c r="V661" s="33">
        <v>3247400</v>
      </c>
      <c r="W661" s="47"/>
      <c r="X661" s="48"/>
      <c r="Y661" s="48"/>
      <c r="Z661" s="38">
        <f t="shared" si="53"/>
        <v>3247.4</v>
      </c>
      <c r="AA661" s="56">
        <f>AA662+AA671</f>
        <v>4045.9</v>
      </c>
    </row>
    <row r="662" spans="1:27" ht="30" customHeight="1" thickBot="1" x14ac:dyDescent="0.3">
      <c r="A662" s="27"/>
      <c r="B662" s="93" t="s">
        <v>482</v>
      </c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40">
        <v>14</v>
      </c>
      <c r="N662" s="40">
        <v>1</v>
      </c>
      <c r="O662" s="41"/>
      <c r="P662" s="42"/>
      <c r="Q662" s="32"/>
      <c r="R662" s="43">
        <v>2165500</v>
      </c>
      <c r="S662" s="44">
        <f t="shared" si="51"/>
        <v>2165.5</v>
      </c>
      <c r="T662" s="43">
        <v>2235600</v>
      </c>
      <c r="U662" s="45">
        <f t="shared" si="52"/>
        <v>2235.6</v>
      </c>
      <c r="V662" s="43">
        <v>2301700</v>
      </c>
      <c r="W662" s="36"/>
      <c r="X662" s="37"/>
      <c r="Y662" s="37"/>
      <c r="Z662" s="46">
        <f t="shared" si="53"/>
        <v>2301.6999999999998</v>
      </c>
      <c r="AA662" s="57">
        <v>4045.9</v>
      </c>
    </row>
    <row r="663" spans="1:27" ht="12.75" hidden="1" customHeight="1" x14ac:dyDescent="0.25">
      <c r="A663" s="27"/>
      <c r="B663" s="93" t="s">
        <v>209</v>
      </c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40">
        <v>14</v>
      </c>
      <c r="N663" s="40">
        <v>1</v>
      </c>
      <c r="O663" s="41" t="s">
        <v>483</v>
      </c>
      <c r="P663" s="42"/>
      <c r="Q663" s="32"/>
      <c r="R663" s="43">
        <v>2165500</v>
      </c>
      <c r="S663" s="44">
        <f t="shared" si="51"/>
        <v>2165.5</v>
      </c>
      <c r="T663" s="43">
        <v>2235600</v>
      </c>
      <c r="U663" s="45">
        <f t="shared" si="52"/>
        <v>2235.6</v>
      </c>
      <c r="V663" s="43">
        <v>2301700</v>
      </c>
      <c r="W663" s="36"/>
      <c r="X663" s="37"/>
      <c r="Y663" s="37"/>
      <c r="Z663" s="46">
        <f t="shared" si="53"/>
        <v>2301.6999999999998</v>
      </c>
      <c r="AA663" s="57"/>
    </row>
    <row r="664" spans="1:27" ht="34.5" hidden="1" customHeight="1" x14ac:dyDescent="0.25">
      <c r="A664" s="27"/>
      <c r="B664" s="93" t="s">
        <v>484</v>
      </c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40">
        <v>14</v>
      </c>
      <c r="N664" s="40">
        <v>1</v>
      </c>
      <c r="O664" s="41" t="s">
        <v>485</v>
      </c>
      <c r="P664" s="42"/>
      <c r="Q664" s="32"/>
      <c r="R664" s="43">
        <v>2165500</v>
      </c>
      <c r="S664" s="44">
        <f t="shared" si="51"/>
        <v>2165.5</v>
      </c>
      <c r="T664" s="43">
        <v>2235600</v>
      </c>
      <c r="U664" s="45">
        <f t="shared" si="52"/>
        <v>2235.6</v>
      </c>
      <c r="V664" s="43">
        <v>2301700</v>
      </c>
      <c r="W664" s="36"/>
      <c r="X664" s="37"/>
      <c r="Y664" s="37"/>
      <c r="Z664" s="46">
        <f t="shared" si="53"/>
        <v>2301.6999999999998</v>
      </c>
      <c r="AA664" s="57"/>
    </row>
    <row r="665" spans="1:27" ht="45.75" hidden="1" customHeight="1" x14ac:dyDescent="0.25">
      <c r="A665" s="27"/>
      <c r="B665" s="93" t="s">
        <v>486</v>
      </c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40">
        <v>14</v>
      </c>
      <c r="N665" s="40">
        <v>1</v>
      </c>
      <c r="O665" s="41" t="s">
        <v>487</v>
      </c>
      <c r="P665" s="42"/>
      <c r="Q665" s="32"/>
      <c r="R665" s="43">
        <v>343500</v>
      </c>
      <c r="S665" s="44">
        <f t="shared" si="51"/>
        <v>343.5</v>
      </c>
      <c r="T665" s="43">
        <v>340300</v>
      </c>
      <c r="U665" s="45">
        <f t="shared" si="52"/>
        <v>340.3</v>
      </c>
      <c r="V665" s="43">
        <v>337200</v>
      </c>
      <c r="W665" s="36"/>
      <c r="X665" s="37"/>
      <c r="Y665" s="37"/>
      <c r="Z665" s="46">
        <f t="shared" si="53"/>
        <v>337.2</v>
      </c>
      <c r="AA665" s="57"/>
    </row>
    <row r="666" spans="1:27" ht="12.75" hidden="1" customHeight="1" x14ac:dyDescent="0.25">
      <c r="A666" s="27"/>
      <c r="B666" s="93" t="s">
        <v>209</v>
      </c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40">
        <v>14</v>
      </c>
      <c r="N666" s="40">
        <v>1</v>
      </c>
      <c r="O666" s="41" t="s">
        <v>487</v>
      </c>
      <c r="P666" s="42" t="s">
        <v>210</v>
      </c>
      <c r="Q666" s="32"/>
      <c r="R666" s="43">
        <v>343500</v>
      </c>
      <c r="S666" s="44">
        <f t="shared" si="51"/>
        <v>343.5</v>
      </c>
      <c r="T666" s="43">
        <v>340300</v>
      </c>
      <c r="U666" s="45">
        <f t="shared" si="52"/>
        <v>340.3</v>
      </c>
      <c r="V666" s="43">
        <v>337200</v>
      </c>
      <c r="W666" s="36"/>
      <c r="X666" s="37"/>
      <c r="Y666" s="37"/>
      <c r="Z666" s="46">
        <f t="shared" si="53"/>
        <v>337.2</v>
      </c>
      <c r="AA666" s="57"/>
    </row>
    <row r="667" spans="1:27" ht="12.75" hidden="1" customHeight="1" x14ac:dyDescent="0.25">
      <c r="A667" s="27"/>
      <c r="B667" s="93" t="s">
        <v>488</v>
      </c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40">
        <v>14</v>
      </c>
      <c r="N667" s="40">
        <v>1</v>
      </c>
      <c r="O667" s="41" t="s">
        <v>487</v>
      </c>
      <c r="P667" s="42" t="s">
        <v>489</v>
      </c>
      <c r="Q667" s="32"/>
      <c r="R667" s="43">
        <v>343500</v>
      </c>
      <c r="S667" s="44">
        <f t="shared" si="51"/>
        <v>343.5</v>
      </c>
      <c r="T667" s="43">
        <v>340300</v>
      </c>
      <c r="U667" s="45">
        <f t="shared" si="52"/>
        <v>340.3</v>
      </c>
      <c r="V667" s="43">
        <v>337200</v>
      </c>
      <c r="W667" s="36"/>
      <c r="X667" s="37"/>
      <c r="Y667" s="37"/>
      <c r="Z667" s="46">
        <f t="shared" si="53"/>
        <v>337.2</v>
      </c>
      <c r="AA667" s="57"/>
    </row>
    <row r="668" spans="1:27" ht="23.25" hidden="1" customHeight="1" x14ac:dyDescent="0.25">
      <c r="A668" s="27"/>
      <c r="B668" s="93" t="s">
        <v>490</v>
      </c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40">
        <v>14</v>
      </c>
      <c r="N668" s="40">
        <v>1</v>
      </c>
      <c r="O668" s="41" t="s">
        <v>491</v>
      </c>
      <c r="P668" s="42"/>
      <c r="Q668" s="32"/>
      <c r="R668" s="43">
        <v>1822000</v>
      </c>
      <c r="S668" s="44">
        <f t="shared" si="51"/>
        <v>1822</v>
      </c>
      <c r="T668" s="43">
        <v>1895300</v>
      </c>
      <c r="U668" s="45">
        <f t="shared" si="52"/>
        <v>1895.3</v>
      </c>
      <c r="V668" s="43">
        <v>1964500</v>
      </c>
      <c r="W668" s="36"/>
      <c r="X668" s="37"/>
      <c r="Y668" s="37"/>
      <c r="Z668" s="46">
        <f t="shared" si="53"/>
        <v>1964.5</v>
      </c>
      <c r="AA668" s="57"/>
    </row>
    <row r="669" spans="1:27" ht="12.75" hidden="1" customHeight="1" x14ac:dyDescent="0.25">
      <c r="A669" s="27"/>
      <c r="B669" s="93" t="s">
        <v>209</v>
      </c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40">
        <v>14</v>
      </c>
      <c r="N669" s="40">
        <v>1</v>
      </c>
      <c r="O669" s="41" t="s">
        <v>491</v>
      </c>
      <c r="P669" s="42" t="s">
        <v>210</v>
      </c>
      <c r="Q669" s="32"/>
      <c r="R669" s="43">
        <v>1822000</v>
      </c>
      <c r="S669" s="44">
        <f t="shared" si="51"/>
        <v>1822</v>
      </c>
      <c r="T669" s="43">
        <v>1895300</v>
      </c>
      <c r="U669" s="45">
        <f t="shared" si="52"/>
        <v>1895.3</v>
      </c>
      <c r="V669" s="43">
        <v>1964500</v>
      </c>
      <c r="W669" s="36"/>
      <c r="X669" s="37"/>
      <c r="Y669" s="37"/>
      <c r="Z669" s="46">
        <f t="shared" si="53"/>
        <v>1964.5</v>
      </c>
      <c r="AA669" s="57"/>
    </row>
    <row r="670" spans="1:27" ht="12.75" hidden="1" customHeight="1" x14ac:dyDescent="0.25">
      <c r="A670" s="27"/>
      <c r="B670" s="93" t="s">
        <v>488</v>
      </c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40">
        <v>14</v>
      </c>
      <c r="N670" s="40">
        <v>1</v>
      </c>
      <c r="O670" s="41" t="s">
        <v>491</v>
      </c>
      <c r="P670" s="42" t="s">
        <v>489</v>
      </c>
      <c r="Q670" s="32"/>
      <c r="R670" s="43">
        <v>1822000</v>
      </c>
      <c r="S670" s="44">
        <f t="shared" si="51"/>
        <v>1822</v>
      </c>
      <c r="T670" s="43">
        <v>1895300</v>
      </c>
      <c r="U670" s="45">
        <f t="shared" si="52"/>
        <v>1895.3</v>
      </c>
      <c r="V670" s="43">
        <v>1964500</v>
      </c>
      <c r="W670" s="36"/>
      <c r="X670" s="37"/>
      <c r="Y670" s="37"/>
      <c r="Z670" s="46">
        <f t="shared" si="53"/>
        <v>1964.5</v>
      </c>
      <c r="AA670" s="57"/>
    </row>
    <row r="671" spans="1:27" ht="23.25" hidden="1" customHeight="1" x14ac:dyDescent="0.25">
      <c r="A671" s="27"/>
      <c r="B671" s="93" t="s">
        <v>492</v>
      </c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40">
        <v>14</v>
      </c>
      <c r="N671" s="40">
        <v>3</v>
      </c>
      <c r="O671" s="41"/>
      <c r="P671" s="42"/>
      <c r="Q671" s="32"/>
      <c r="R671" s="43">
        <v>951700</v>
      </c>
      <c r="S671" s="44">
        <f t="shared" si="51"/>
        <v>951.7</v>
      </c>
      <c r="T671" s="43">
        <v>947000</v>
      </c>
      <c r="U671" s="45">
        <f t="shared" si="52"/>
        <v>947</v>
      </c>
      <c r="V671" s="43">
        <v>945700</v>
      </c>
      <c r="W671" s="36"/>
      <c r="X671" s="37"/>
      <c r="Y671" s="37"/>
      <c r="Z671" s="46">
        <f t="shared" si="53"/>
        <v>945.7</v>
      </c>
      <c r="AA671" s="57"/>
    </row>
    <row r="672" spans="1:27" ht="12.75" hidden="1" customHeight="1" x14ac:dyDescent="0.25">
      <c r="A672" s="27"/>
      <c r="B672" s="93" t="s">
        <v>209</v>
      </c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40">
        <v>14</v>
      </c>
      <c r="N672" s="40">
        <v>3</v>
      </c>
      <c r="O672" s="41" t="s">
        <v>483</v>
      </c>
      <c r="P672" s="42"/>
      <c r="Q672" s="32"/>
      <c r="R672" s="43">
        <v>951700</v>
      </c>
      <c r="S672" s="44">
        <f t="shared" si="51"/>
        <v>951.7</v>
      </c>
      <c r="T672" s="43">
        <v>947000</v>
      </c>
      <c r="U672" s="45">
        <f t="shared" si="52"/>
        <v>947</v>
      </c>
      <c r="V672" s="43">
        <v>945700</v>
      </c>
      <c r="W672" s="36"/>
      <c r="X672" s="37"/>
      <c r="Y672" s="37"/>
      <c r="Z672" s="46">
        <f t="shared" si="53"/>
        <v>945.7</v>
      </c>
      <c r="AA672" s="57"/>
    </row>
    <row r="673" spans="1:27" ht="34.5" hidden="1" customHeight="1" x14ac:dyDescent="0.25">
      <c r="A673" s="27"/>
      <c r="B673" s="93" t="s">
        <v>484</v>
      </c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40">
        <v>14</v>
      </c>
      <c r="N673" s="40">
        <v>3</v>
      </c>
      <c r="O673" s="41" t="s">
        <v>485</v>
      </c>
      <c r="P673" s="42"/>
      <c r="Q673" s="32"/>
      <c r="R673" s="43">
        <v>951700</v>
      </c>
      <c r="S673" s="44">
        <f t="shared" si="51"/>
        <v>951.7</v>
      </c>
      <c r="T673" s="43">
        <v>947000</v>
      </c>
      <c r="U673" s="45">
        <f t="shared" si="52"/>
        <v>947</v>
      </c>
      <c r="V673" s="43">
        <v>945700</v>
      </c>
      <c r="W673" s="36"/>
      <c r="X673" s="37"/>
      <c r="Y673" s="37"/>
      <c r="Z673" s="46">
        <f t="shared" si="53"/>
        <v>945.7</v>
      </c>
      <c r="AA673" s="57"/>
    </row>
    <row r="674" spans="1:27" ht="45.75" hidden="1" customHeight="1" x14ac:dyDescent="0.25">
      <c r="A674" s="27"/>
      <c r="B674" s="93" t="s">
        <v>493</v>
      </c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40">
        <v>14</v>
      </c>
      <c r="N674" s="40">
        <v>3</v>
      </c>
      <c r="O674" s="41" t="s">
        <v>494</v>
      </c>
      <c r="P674" s="42"/>
      <c r="Q674" s="32"/>
      <c r="R674" s="43">
        <v>951700</v>
      </c>
      <c r="S674" s="44">
        <f t="shared" si="51"/>
        <v>951.7</v>
      </c>
      <c r="T674" s="43">
        <v>947000</v>
      </c>
      <c r="U674" s="45">
        <f t="shared" si="52"/>
        <v>947</v>
      </c>
      <c r="V674" s="43">
        <v>945700</v>
      </c>
      <c r="W674" s="36"/>
      <c r="X674" s="37"/>
      <c r="Y674" s="37"/>
      <c r="Z674" s="46">
        <f t="shared" si="53"/>
        <v>945.7</v>
      </c>
      <c r="AA674" s="57"/>
    </row>
    <row r="675" spans="1:27" ht="12.75" hidden="1" customHeight="1" x14ac:dyDescent="0.25">
      <c r="A675" s="27"/>
      <c r="B675" s="93" t="s">
        <v>209</v>
      </c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40">
        <v>14</v>
      </c>
      <c r="N675" s="40">
        <v>3</v>
      </c>
      <c r="O675" s="41" t="s">
        <v>494</v>
      </c>
      <c r="P675" s="42" t="s">
        <v>210</v>
      </c>
      <c r="Q675" s="32"/>
      <c r="R675" s="43">
        <v>951700</v>
      </c>
      <c r="S675" s="44">
        <f t="shared" si="51"/>
        <v>951.7</v>
      </c>
      <c r="T675" s="43">
        <v>947000</v>
      </c>
      <c r="U675" s="45">
        <f t="shared" si="52"/>
        <v>947</v>
      </c>
      <c r="V675" s="43">
        <v>945700</v>
      </c>
      <c r="W675" s="36"/>
      <c r="X675" s="37"/>
      <c r="Y675" s="37"/>
      <c r="Z675" s="46">
        <f t="shared" si="53"/>
        <v>945.7</v>
      </c>
      <c r="AA675" s="57"/>
    </row>
    <row r="676" spans="1:27" ht="12.75" hidden="1" customHeight="1" x14ac:dyDescent="0.25">
      <c r="A676" s="27"/>
      <c r="B676" s="93" t="s">
        <v>211</v>
      </c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40">
        <v>14</v>
      </c>
      <c r="N676" s="40">
        <v>3</v>
      </c>
      <c r="O676" s="41" t="s">
        <v>494</v>
      </c>
      <c r="P676" s="42" t="s">
        <v>212</v>
      </c>
      <c r="Q676" s="32"/>
      <c r="R676" s="43">
        <v>951700</v>
      </c>
      <c r="S676" s="44">
        <f t="shared" si="51"/>
        <v>951.7</v>
      </c>
      <c r="T676" s="43">
        <v>947000</v>
      </c>
      <c r="U676" s="45">
        <f t="shared" si="52"/>
        <v>947</v>
      </c>
      <c r="V676" s="43">
        <v>945700</v>
      </c>
      <c r="W676" s="36"/>
      <c r="X676" s="37"/>
      <c r="Y676" s="37"/>
      <c r="Z676" s="46">
        <f t="shared" si="53"/>
        <v>945.7</v>
      </c>
      <c r="AA676" s="57"/>
    </row>
    <row r="677" spans="1:27" ht="409.6" hidden="1" customHeight="1" x14ac:dyDescent="0.25">
      <c r="A677" s="49"/>
      <c r="B677" s="73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5">
        <v>0</v>
      </c>
      <c r="N677" s="75">
        <v>0</v>
      </c>
      <c r="O677" s="75" t="s">
        <v>495</v>
      </c>
      <c r="P677" s="75" t="s">
        <v>496</v>
      </c>
      <c r="Q677" s="75">
        <v>0</v>
      </c>
      <c r="R677" s="76">
        <v>584951358.61000001</v>
      </c>
      <c r="S677" s="77">
        <f t="shared" si="51"/>
        <v>584951.35861</v>
      </c>
      <c r="T677" s="76">
        <v>462852200</v>
      </c>
      <c r="U677" s="78">
        <f t="shared" si="52"/>
        <v>462852.2</v>
      </c>
      <c r="V677" s="76">
        <v>481861500</v>
      </c>
      <c r="W677" s="79"/>
      <c r="X677" s="80"/>
      <c r="Y677" s="80"/>
      <c r="Z677" s="81">
        <f t="shared" si="53"/>
        <v>481861.5</v>
      </c>
      <c r="AA677" s="82"/>
    </row>
    <row r="678" spans="1:27" ht="15.75" customHeight="1" thickBot="1" x14ac:dyDescent="0.3">
      <c r="A678" s="50"/>
      <c r="B678" s="95" t="s">
        <v>497</v>
      </c>
      <c r="C678" s="96"/>
      <c r="D678" s="96"/>
      <c r="E678" s="96"/>
      <c r="F678" s="96"/>
      <c r="G678" s="96"/>
      <c r="H678" s="96"/>
      <c r="I678" s="96"/>
      <c r="J678" s="83"/>
      <c r="K678" s="83"/>
      <c r="L678" s="83"/>
      <c r="M678" s="84">
        <v>0</v>
      </c>
      <c r="N678" s="84">
        <v>0</v>
      </c>
      <c r="O678" s="84">
        <v>0</v>
      </c>
      <c r="P678" s="84">
        <v>0</v>
      </c>
      <c r="Q678" s="85">
        <v>0</v>
      </c>
      <c r="R678" s="86">
        <v>584951358.61000001</v>
      </c>
      <c r="S678" s="87">
        <f t="shared" si="51"/>
        <v>584951.35861</v>
      </c>
      <c r="T678" s="86">
        <v>462852200</v>
      </c>
      <c r="U678" s="88">
        <f t="shared" si="52"/>
        <v>462852.2</v>
      </c>
      <c r="V678" s="86">
        <v>481861500</v>
      </c>
      <c r="W678" s="89"/>
      <c r="X678" s="90"/>
      <c r="Y678" s="90"/>
      <c r="Z678" s="91">
        <f t="shared" si="53"/>
        <v>481861.5</v>
      </c>
      <c r="AA678" s="92">
        <f>AA16+AA206+AA218+AA299+AA318+AA500+AA571+AA611+AA644+AA654+AA661+AA204</f>
        <v>1233301.1000000001</v>
      </c>
    </row>
    <row r="679" spans="1:27" ht="12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51"/>
      <c r="W679" s="16"/>
      <c r="X679" s="16"/>
      <c r="Y679" s="16"/>
      <c r="AA679" s="52"/>
    </row>
    <row r="680" spans="1:27" x14ac:dyDescent="0.25">
      <c r="AA680" s="52"/>
    </row>
    <row r="681" spans="1:27" x14ac:dyDescent="0.25">
      <c r="AA681" s="52"/>
    </row>
    <row r="682" spans="1:27" x14ac:dyDescent="0.25">
      <c r="AA682" s="52"/>
    </row>
  </sheetData>
  <mergeCells count="671">
    <mergeCell ref="A11:AA11"/>
    <mergeCell ref="B13:I14"/>
    <mergeCell ref="M13:M14"/>
    <mergeCell ref="N13:N14"/>
    <mergeCell ref="O13:O14"/>
    <mergeCell ref="P13:P14"/>
    <mergeCell ref="R13:Z13"/>
    <mergeCell ref="AA13:AA14"/>
    <mergeCell ref="B15:I15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59:L59"/>
    <mergeCell ref="B60:L60"/>
    <mergeCell ref="B61:L61"/>
    <mergeCell ref="B62:L62"/>
    <mergeCell ref="B63:L63"/>
    <mergeCell ref="B64:L64"/>
    <mergeCell ref="B65:L65"/>
    <mergeCell ref="B66:L66"/>
    <mergeCell ref="B67:L67"/>
    <mergeCell ref="B68:L68"/>
    <mergeCell ref="B69:L69"/>
    <mergeCell ref="B70:L70"/>
    <mergeCell ref="B71:L71"/>
    <mergeCell ref="B72:L72"/>
    <mergeCell ref="B73:L73"/>
    <mergeCell ref="B74:L74"/>
    <mergeCell ref="B75:L75"/>
    <mergeCell ref="B76:L76"/>
    <mergeCell ref="B77:L77"/>
    <mergeCell ref="B78:L78"/>
    <mergeCell ref="B79:L79"/>
    <mergeCell ref="B80:L80"/>
    <mergeCell ref="B81:L81"/>
    <mergeCell ref="B82:L82"/>
    <mergeCell ref="B83:L83"/>
    <mergeCell ref="B84:L84"/>
    <mergeCell ref="B85:L85"/>
    <mergeCell ref="B86:L86"/>
    <mergeCell ref="B87:L87"/>
    <mergeCell ref="B88:L88"/>
    <mergeCell ref="B89:L89"/>
    <mergeCell ref="B90:L90"/>
    <mergeCell ref="B91:L91"/>
    <mergeCell ref="B92:L92"/>
    <mergeCell ref="B93:L93"/>
    <mergeCell ref="B94:L94"/>
    <mergeCell ref="B95:L95"/>
    <mergeCell ref="B96:L96"/>
    <mergeCell ref="B97:L97"/>
    <mergeCell ref="B98:L98"/>
    <mergeCell ref="B99:L99"/>
    <mergeCell ref="B100:L100"/>
    <mergeCell ref="B101:L101"/>
    <mergeCell ref="B102:L102"/>
    <mergeCell ref="B103:L103"/>
    <mergeCell ref="B104:L104"/>
    <mergeCell ref="B105:L105"/>
    <mergeCell ref="B106:L106"/>
    <mergeCell ref="B107:L107"/>
    <mergeCell ref="B108:L108"/>
    <mergeCell ref="B109:L109"/>
    <mergeCell ref="B110:L110"/>
    <mergeCell ref="B111:L111"/>
    <mergeCell ref="B112:L112"/>
    <mergeCell ref="B113:L113"/>
    <mergeCell ref="B114:L114"/>
    <mergeCell ref="B115:L115"/>
    <mergeCell ref="B116:L116"/>
    <mergeCell ref="B117:L117"/>
    <mergeCell ref="B118:L118"/>
    <mergeCell ref="B119:L119"/>
    <mergeCell ref="B120:L120"/>
    <mergeCell ref="B121:L121"/>
    <mergeCell ref="B122:L122"/>
    <mergeCell ref="B123:L123"/>
    <mergeCell ref="B124:L124"/>
    <mergeCell ref="B125:L125"/>
    <mergeCell ref="B126:L126"/>
    <mergeCell ref="B127:L127"/>
    <mergeCell ref="B128:L128"/>
    <mergeCell ref="B129:L129"/>
    <mergeCell ref="B130:L130"/>
    <mergeCell ref="B131:L131"/>
    <mergeCell ref="B132:L132"/>
    <mergeCell ref="B133:L133"/>
    <mergeCell ref="B134:L134"/>
    <mergeCell ref="B135:L135"/>
    <mergeCell ref="B136:L136"/>
    <mergeCell ref="B137:L137"/>
    <mergeCell ref="B138:L138"/>
    <mergeCell ref="B139:L139"/>
    <mergeCell ref="B140:L140"/>
    <mergeCell ref="B141:L141"/>
    <mergeCell ref="B142:L142"/>
    <mergeCell ref="B143:L143"/>
    <mergeCell ref="B144:L144"/>
    <mergeCell ref="B145:L145"/>
    <mergeCell ref="B146:L146"/>
    <mergeCell ref="B147:L147"/>
    <mergeCell ref="B148:L148"/>
    <mergeCell ref="B149:L149"/>
    <mergeCell ref="B150:L150"/>
    <mergeCell ref="B151:L151"/>
    <mergeCell ref="B152:L152"/>
    <mergeCell ref="B153:L153"/>
    <mergeCell ref="B154:L154"/>
    <mergeCell ref="B155:L155"/>
    <mergeCell ref="B156:L156"/>
    <mergeCell ref="B157:L157"/>
    <mergeCell ref="B158:L158"/>
    <mergeCell ref="B159:L159"/>
    <mergeCell ref="B160:L160"/>
    <mergeCell ref="B161:L161"/>
    <mergeCell ref="B162:L162"/>
    <mergeCell ref="B163:L163"/>
    <mergeCell ref="B164:L164"/>
    <mergeCell ref="B165:L165"/>
    <mergeCell ref="B166:L166"/>
    <mergeCell ref="B167:L167"/>
    <mergeCell ref="B168:L168"/>
    <mergeCell ref="B169:L169"/>
    <mergeCell ref="B170:L170"/>
    <mergeCell ref="B171:L171"/>
    <mergeCell ref="B172:L172"/>
    <mergeCell ref="B173:L173"/>
    <mergeCell ref="B174:L174"/>
    <mergeCell ref="B175:L175"/>
    <mergeCell ref="B176:L176"/>
    <mergeCell ref="B177:L177"/>
    <mergeCell ref="B178:L178"/>
    <mergeCell ref="B179:L179"/>
    <mergeCell ref="B180:L180"/>
    <mergeCell ref="B181:L181"/>
    <mergeCell ref="B182:L182"/>
    <mergeCell ref="B183:L183"/>
    <mergeCell ref="B184:L184"/>
    <mergeCell ref="B185:L185"/>
    <mergeCell ref="B186:L186"/>
    <mergeCell ref="B187:L187"/>
    <mergeCell ref="B188:L188"/>
    <mergeCell ref="B189:L189"/>
    <mergeCell ref="B190:L190"/>
    <mergeCell ref="B191:L191"/>
    <mergeCell ref="B192:L192"/>
    <mergeCell ref="B193:L193"/>
    <mergeCell ref="B194:L194"/>
    <mergeCell ref="B195:L195"/>
    <mergeCell ref="B196:L196"/>
    <mergeCell ref="B197:L197"/>
    <mergeCell ref="B198:L198"/>
    <mergeCell ref="B199:L199"/>
    <mergeCell ref="B200:L200"/>
    <mergeCell ref="B201:L201"/>
    <mergeCell ref="B202:L202"/>
    <mergeCell ref="B203:L203"/>
    <mergeCell ref="B204:I204"/>
    <mergeCell ref="B205:I205"/>
    <mergeCell ref="B206:L206"/>
    <mergeCell ref="B207:L207"/>
    <mergeCell ref="B208:L208"/>
    <mergeCell ref="B209:L209"/>
    <mergeCell ref="B210:L210"/>
    <mergeCell ref="B211:L211"/>
    <mergeCell ref="B212:L212"/>
    <mergeCell ref="B213:L213"/>
    <mergeCell ref="B214:L214"/>
    <mergeCell ref="B215:L215"/>
    <mergeCell ref="B216:L216"/>
    <mergeCell ref="B217:L217"/>
    <mergeCell ref="B218:L218"/>
    <mergeCell ref="B219:I219"/>
    <mergeCell ref="B220:I220"/>
    <mergeCell ref="B221:L221"/>
    <mergeCell ref="B222:L222"/>
    <mergeCell ref="B223:L223"/>
    <mergeCell ref="B224:L224"/>
    <mergeCell ref="B225:L225"/>
    <mergeCell ref="B226:L226"/>
    <mergeCell ref="B227:L227"/>
    <mergeCell ref="B228:L228"/>
    <mergeCell ref="B229:L229"/>
    <mergeCell ref="B230:L230"/>
    <mergeCell ref="B231:L231"/>
    <mergeCell ref="B232:L232"/>
    <mergeCell ref="B233:L233"/>
    <mergeCell ref="B234:L234"/>
    <mergeCell ref="B235:L235"/>
    <mergeCell ref="B236:L236"/>
    <mergeCell ref="B237:L237"/>
    <mergeCell ref="B238:L238"/>
    <mergeCell ref="B239:L239"/>
    <mergeCell ref="B240:L240"/>
    <mergeCell ref="B241:L241"/>
    <mergeCell ref="B242:L242"/>
    <mergeCell ref="B243:L243"/>
    <mergeCell ref="B244:L244"/>
    <mergeCell ref="B245:L245"/>
    <mergeCell ref="B246:L246"/>
    <mergeCell ref="B247:L247"/>
    <mergeCell ref="B248:L248"/>
    <mergeCell ref="B249:L249"/>
    <mergeCell ref="B250:L250"/>
    <mergeCell ref="B251:L251"/>
    <mergeCell ref="B252:L252"/>
    <mergeCell ref="B253:L253"/>
    <mergeCell ref="B254:L254"/>
    <mergeCell ref="B255:L255"/>
    <mergeCell ref="B256:L256"/>
    <mergeCell ref="B257:L257"/>
    <mergeCell ref="B258:L258"/>
    <mergeCell ref="B259:L259"/>
    <mergeCell ref="B260:L260"/>
    <mergeCell ref="B261:L261"/>
    <mergeCell ref="B262:L262"/>
    <mergeCell ref="B263:L263"/>
    <mergeCell ref="B264:L264"/>
    <mergeCell ref="B265:L265"/>
    <mergeCell ref="B266:L266"/>
    <mergeCell ref="B267:L267"/>
    <mergeCell ref="B268:L268"/>
    <mergeCell ref="B269:L269"/>
    <mergeCell ref="B270:L270"/>
    <mergeCell ref="B271:L271"/>
    <mergeCell ref="B272:L272"/>
    <mergeCell ref="B273:L273"/>
    <mergeCell ref="B274:L274"/>
    <mergeCell ref="B275:L275"/>
    <mergeCell ref="B276:L276"/>
    <mergeCell ref="B277:L277"/>
    <mergeCell ref="B278:L278"/>
    <mergeCell ref="B279:L279"/>
    <mergeCell ref="B280:L280"/>
    <mergeCell ref="B281:L281"/>
    <mergeCell ref="B282:L282"/>
    <mergeCell ref="B283:L283"/>
    <mergeCell ref="B284:L284"/>
    <mergeCell ref="B285:L285"/>
    <mergeCell ref="B286:L286"/>
    <mergeCell ref="B287:L287"/>
    <mergeCell ref="B288:L288"/>
    <mergeCell ref="B289:L289"/>
    <mergeCell ref="B290:L290"/>
    <mergeCell ref="B291:L291"/>
    <mergeCell ref="B292:L292"/>
    <mergeCell ref="B293:L293"/>
    <mergeCell ref="B294:L294"/>
    <mergeCell ref="B295:L295"/>
    <mergeCell ref="B296:L296"/>
    <mergeCell ref="B297:L297"/>
    <mergeCell ref="B298:L298"/>
    <mergeCell ref="B299:L299"/>
    <mergeCell ref="B300:L300"/>
    <mergeCell ref="B301:L301"/>
    <mergeCell ref="B302:L302"/>
    <mergeCell ref="B303:L303"/>
    <mergeCell ref="B304:L304"/>
    <mergeCell ref="B305:L305"/>
    <mergeCell ref="B306:L306"/>
    <mergeCell ref="B307:L307"/>
    <mergeCell ref="B308:L308"/>
    <mergeCell ref="B309:L309"/>
    <mergeCell ref="B310:L310"/>
    <mergeCell ref="B311:L311"/>
    <mergeCell ref="B312:L312"/>
    <mergeCell ref="B313:J313"/>
    <mergeCell ref="B314:L314"/>
    <mergeCell ref="B315:L315"/>
    <mergeCell ref="B316:L316"/>
    <mergeCell ref="B317:L317"/>
    <mergeCell ref="B318:L318"/>
    <mergeCell ref="B319:L319"/>
    <mergeCell ref="B320:L320"/>
    <mergeCell ref="B321:L321"/>
    <mergeCell ref="B322:L322"/>
    <mergeCell ref="B323:L323"/>
    <mergeCell ref="B324:L324"/>
    <mergeCell ref="B325:L325"/>
    <mergeCell ref="B326:L326"/>
    <mergeCell ref="B327:L327"/>
    <mergeCell ref="B328:L328"/>
    <mergeCell ref="B329:L329"/>
    <mergeCell ref="B330:L330"/>
    <mergeCell ref="B331:L331"/>
    <mergeCell ref="B332:L332"/>
    <mergeCell ref="B333:L333"/>
    <mergeCell ref="B334:L334"/>
    <mergeCell ref="B335:L335"/>
    <mergeCell ref="B336:L336"/>
    <mergeCell ref="B337:L337"/>
    <mergeCell ref="B338:L338"/>
    <mergeCell ref="B339:L339"/>
    <mergeCell ref="B340:L340"/>
    <mergeCell ref="B341:L341"/>
    <mergeCell ref="B342:L342"/>
    <mergeCell ref="B343:L343"/>
    <mergeCell ref="B344:L344"/>
    <mergeCell ref="B345:L345"/>
    <mergeCell ref="B346:L346"/>
    <mergeCell ref="B347:L347"/>
    <mergeCell ref="B348:L348"/>
    <mergeCell ref="B349:L349"/>
    <mergeCell ref="B350:L350"/>
    <mergeCell ref="B351:L351"/>
    <mergeCell ref="B352:L352"/>
    <mergeCell ref="B353:L353"/>
    <mergeCell ref="B354:L354"/>
    <mergeCell ref="B355:L355"/>
    <mergeCell ref="B356:L356"/>
    <mergeCell ref="B357:L357"/>
    <mergeCell ref="B358:L358"/>
    <mergeCell ref="B359:L359"/>
    <mergeCell ref="B360:L360"/>
    <mergeCell ref="B361:L361"/>
    <mergeCell ref="B362:L362"/>
    <mergeCell ref="B363:L363"/>
    <mergeCell ref="B364:L364"/>
    <mergeCell ref="B365:L365"/>
    <mergeCell ref="B366:L366"/>
    <mergeCell ref="B367:L367"/>
    <mergeCell ref="B368:L368"/>
    <mergeCell ref="B369:L369"/>
    <mergeCell ref="B370:L370"/>
    <mergeCell ref="B371:L371"/>
    <mergeCell ref="B372:L372"/>
    <mergeCell ref="B373:L373"/>
    <mergeCell ref="B374:L374"/>
    <mergeCell ref="B375:L375"/>
    <mergeCell ref="B376:L376"/>
    <mergeCell ref="B377:L377"/>
    <mergeCell ref="B378:L378"/>
    <mergeCell ref="B379:L379"/>
    <mergeCell ref="B380:L380"/>
    <mergeCell ref="B381:L381"/>
    <mergeCell ref="B382:L382"/>
    <mergeCell ref="B383:L383"/>
    <mergeCell ref="B384:L384"/>
    <mergeCell ref="B385:L385"/>
    <mergeCell ref="B386:L386"/>
    <mergeCell ref="B387:L387"/>
    <mergeCell ref="B388:L388"/>
    <mergeCell ref="B389:L389"/>
    <mergeCell ref="B390:L390"/>
    <mergeCell ref="B391:L391"/>
    <mergeCell ref="B392:L392"/>
    <mergeCell ref="B393:L393"/>
    <mergeCell ref="B394:L394"/>
    <mergeCell ref="B395:L395"/>
    <mergeCell ref="B396:L396"/>
    <mergeCell ref="B397:L397"/>
    <mergeCell ref="B398:L398"/>
    <mergeCell ref="B399:L399"/>
    <mergeCell ref="B400:L400"/>
    <mergeCell ref="B401:L401"/>
    <mergeCell ref="B402:L402"/>
    <mergeCell ref="B403:L403"/>
    <mergeCell ref="B404:L404"/>
    <mergeCell ref="B405:L405"/>
    <mergeCell ref="B406:L406"/>
    <mergeCell ref="B407:L407"/>
    <mergeCell ref="B408:L408"/>
    <mergeCell ref="B409:L409"/>
    <mergeCell ref="B410:L410"/>
    <mergeCell ref="B411:L411"/>
    <mergeCell ref="B412:L412"/>
    <mergeCell ref="B413:L413"/>
    <mergeCell ref="B414:L414"/>
    <mergeCell ref="B415:L415"/>
    <mergeCell ref="B416:L416"/>
    <mergeCell ref="B417:L417"/>
    <mergeCell ref="B418:L418"/>
    <mergeCell ref="B419:L419"/>
    <mergeCell ref="B420:L420"/>
    <mergeCell ref="B421:L421"/>
    <mergeCell ref="B422:L422"/>
    <mergeCell ref="B423:L423"/>
    <mergeCell ref="B424:L424"/>
    <mergeCell ref="B425:L425"/>
    <mergeCell ref="B426:L426"/>
    <mergeCell ref="B427:L427"/>
    <mergeCell ref="B428:L428"/>
    <mergeCell ref="B429:L429"/>
    <mergeCell ref="B430:L430"/>
    <mergeCell ref="B431:L431"/>
    <mergeCell ref="B432:L432"/>
    <mergeCell ref="B433:L433"/>
    <mergeCell ref="B434:L434"/>
    <mergeCell ref="B435:L435"/>
    <mergeCell ref="B436:L436"/>
    <mergeCell ref="B437:L437"/>
    <mergeCell ref="B438:L438"/>
    <mergeCell ref="B439:L439"/>
    <mergeCell ref="B440:L440"/>
    <mergeCell ref="B441:L441"/>
    <mergeCell ref="B442:L442"/>
    <mergeCell ref="B443:L443"/>
    <mergeCell ref="B444:L444"/>
    <mergeCell ref="B445:L445"/>
    <mergeCell ref="B446:L446"/>
    <mergeCell ref="B447:L447"/>
    <mergeCell ref="B448:L448"/>
    <mergeCell ref="B449:L449"/>
    <mergeCell ref="B450:L450"/>
    <mergeCell ref="B451:L451"/>
    <mergeCell ref="B452:L452"/>
    <mergeCell ref="B453:L453"/>
    <mergeCell ref="B454:L454"/>
    <mergeCell ref="B455:L455"/>
    <mergeCell ref="B456:L456"/>
    <mergeCell ref="B457:L457"/>
    <mergeCell ref="B458:L458"/>
    <mergeCell ref="B459:L459"/>
    <mergeCell ref="B460:L460"/>
    <mergeCell ref="B461:L461"/>
    <mergeCell ref="B462:L462"/>
    <mergeCell ref="B463:L463"/>
    <mergeCell ref="B464:L464"/>
    <mergeCell ref="B465:L465"/>
    <mergeCell ref="B466:L466"/>
    <mergeCell ref="B467:I467"/>
    <mergeCell ref="B468:L468"/>
    <mergeCell ref="B469:L469"/>
    <mergeCell ref="B470:L470"/>
    <mergeCell ref="B471:L471"/>
    <mergeCell ref="B472:L472"/>
    <mergeCell ref="B473:L473"/>
    <mergeCell ref="B474:L474"/>
    <mergeCell ref="B475:L475"/>
    <mergeCell ref="B476:L476"/>
    <mergeCell ref="B477:L477"/>
    <mergeCell ref="B478:L478"/>
    <mergeCell ref="B479:L479"/>
    <mergeCell ref="B480:L480"/>
    <mergeCell ref="B481:L481"/>
    <mergeCell ref="B482:L482"/>
    <mergeCell ref="B483:L483"/>
    <mergeCell ref="B484:L484"/>
    <mergeCell ref="B485:L485"/>
    <mergeCell ref="B486:L486"/>
    <mergeCell ref="B487:L487"/>
    <mergeCell ref="B488:L488"/>
    <mergeCell ref="B489:L489"/>
    <mergeCell ref="B490:L490"/>
    <mergeCell ref="B491:L491"/>
    <mergeCell ref="B492:L492"/>
    <mergeCell ref="B493:L493"/>
    <mergeCell ref="B494:L494"/>
    <mergeCell ref="B495:L495"/>
    <mergeCell ref="B496:L496"/>
    <mergeCell ref="B497:L497"/>
    <mergeCell ref="B498:L498"/>
    <mergeCell ref="B499:L499"/>
    <mergeCell ref="B500:L500"/>
    <mergeCell ref="B501:L501"/>
    <mergeCell ref="B502:L502"/>
    <mergeCell ref="B503:L503"/>
    <mergeCell ref="B504:L504"/>
    <mergeCell ref="B505:L505"/>
    <mergeCell ref="B506:L506"/>
    <mergeCell ref="B507:L507"/>
    <mergeCell ref="B508:L508"/>
    <mergeCell ref="B509:L509"/>
    <mergeCell ref="B510:L510"/>
    <mergeCell ref="B511:L511"/>
    <mergeCell ref="B512:L512"/>
    <mergeCell ref="B513:L513"/>
    <mergeCell ref="B514:L514"/>
    <mergeCell ref="B515:L515"/>
    <mergeCell ref="B516:L516"/>
    <mergeCell ref="B517:L517"/>
    <mergeCell ref="B518:L518"/>
    <mergeCell ref="B519:L519"/>
    <mergeCell ref="B520:L520"/>
    <mergeCell ref="B521:L521"/>
    <mergeCell ref="B522:L522"/>
    <mergeCell ref="B523:L523"/>
    <mergeCell ref="B524:L524"/>
    <mergeCell ref="B525:L525"/>
    <mergeCell ref="B526:L526"/>
    <mergeCell ref="B527:L527"/>
    <mergeCell ref="B528:L528"/>
    <mergeCell ref="B529:L529"/>
    <mergeCell ref="B530:L530"/>
    <mergeCell ref="B531:L531"/>
    <mergeCell ref="B532:L532"/>
    <mergeCell ref="B533:L533"/>
    <mergeCell ref="B534:L534"/>
    <mergeCell ref="B535:L535"/>
    <mergeCell ref="B536:L536"/>
    <mergeCell ref="B537:L537"/>
    <mergeCell ref="B538:L538"/>
    <mergeCell ref="B539:L539"/>
    <mergeCell ref="B540:L540"/>
    <mergeCell ref="B541:L541"/>
    <mergeCell ref="B542:L542"/>
    <mergeCell ref="B543:L543"/>
    <mergeCell ref="B544:L544"/>
    <mergeCell ref="B545:L545"/>
    <mergeCell ref="B546:L546"/>
    <mergeCell ref="B547:L547"/>
    <mergeCell ref="B548:L548"/>
    <mergeCell ref="B549:L549"/>
    <mergeCell ref="B550:L550"/>
    <mergeCell ref="B551:L551"/>
    <mergeCell ref="B552:L552"/>
    <mergeCell ref="B553:L553"/>
    <mergeCell ref="B554:L554"/>
    <mergeCell ref="B555:L555"/>
    <mergeCell ref="B556:L556"/>
    <mergeCell ref="B557:L557"/>
    <mergeCell ref="B558:L558"/>
    <mergeCell ref="B559:L559"/>
    <mergeCell ref="B560:L560"/>
    <mergeCell ref="B561:L561"/>
    <mergeCell ref="B562:L562"/>
    <mergeCell ref="B563:L563"/>
    <mergeCell ref="B564:L564"/>
    <mergeCell ref="B565:L565"/>
    <mergeCell ref="B566:L566"/>
    <mergeCell ref="B567:L567"/>
    <mergeCell ref="B568:L568"/>
    <mergeCell ref="B569:L569"/>
    <mergeCell ref="B570:L570"/>
    <mergeCell ref="B571:L571"/>
    <mergeCell ref="B572:L572"/>
    <mergeCell ref="B573:L573"/>
    <mergeCell ref="B574:L574"/>
    <mergeCell ref="B575:L575"/>
    <mergeCell ref="B576:L576"/>
    <mergeCell ref="B577:L577"/>
    <mergeCell ref="B578:L578"/>
    <mergeCell ref="B579:L579"/>
    <mergeCell ref="B580:L580"/>
    <mergeCell ref="B581:L581"/>
    <mergeCell ref="B582:L582"/>
    <mergeCell ref="B583:L583"/>
    <mergeCell ref="B584:L584"/>
    <mergeCell ref="B585:L585"/>
    <mergeCell ref="B586:L586"/>
    <mergeCell ref="B587:L587"/>
    <mergeCell ref="B588:L588"/>
    <mergeCell ref="B589:L589"/>
    <mergeCell ref="B590:L590"/>
    <mergeCell ref="B591:L591"/>
    <mergeCell ref="B592:L592"/>
    <mergeCell ref="B593:L593"/>
    <mergeCell ref="B594:L594"/>
    <mergeCell ref="B595:L595"/>
    <mergeCell ref="B596:L596"/>
    <mergeCell ref="B597:L597"/>
    <mergeCell ref="B598:L598"/>
    <mergeCell ref="B599:L599"/>
    <mergeCell ref="B600:L600"/>
    <mergeCell ref="B601:L601"/>
    <mergeCell ref="B602:L602"/>
    <mergeCell ref="B603:L603"/>
    <mergeCell ref="B604:L604"/>
    <mergeCell ref="B605:L605"/>
    <mergeCell ref="B606:L606"/>
    <mergeCell ref="B607:L607"/>
    <mergeCell ref="B608:L608"/>
    <mergeCell ref="B609:L609"/>
    <mergeCell ref="B610:L610"/>
    <mergeCell ref="B611:L611"/>
    <mergeCell ref="B612:L612"/>
    <mergeCell ref="B613:L613"/>
    <mergeCell ref="B614:L614"/>
    <mergeCell ref="B615:L615"/>
    <mergeCell ref="B616:L616"/>
    <mergeCell ref="B617:L617"/>
    <mergeCell ref="B618:L618"/>
    <mergeCell ref="B619:L619"/>
    <mergeCell ref="B620:L620"/>
    <mergeCell ref="B621:L621"/>
    <mergeCell ref="B622:L622"/>
    <mergeCell ref="B623:L623"/>
    <mergeCell ref="B624:L624"/>
    <mergeCell ref="B625:L625"/>
    <mergeCell ref="B626:L626"/>
    <mergeCell ref="B627:L627"/>
    <mergeCell ref="B628:L628"/>
    <mergeCell ref="B629:L629"/>
    <mergeCell ref="B630:L630"/>
    <mergeCell ref="B631:L631"/>
    <mergeCell ref="B632:L632"/>
    <mergeCell ref="B633:L633"/>
    <mergeCell ref="B634:L634"/>
    <mergeCell ref="B635:L635"/>
    <mergeCell ref="B636:L636"/>
    <mergeCell ref="B637:L637"/>
    <mergeCell ref="B638:L638"/>
    <mergeCell ref="B639:L639"/>
    <mergeCell ref="B640:L640"/>
    <mergeCell ref="B641:L641"/>
    <mergeCell ref="B642:L642"/>
    <mergeCell ref="B643:I643"/>
    <mergeCell ref="B644:L644"/>
    <mergeCell ref="B645:L645"/>
    <mergeCell ref="B646:L646"/>
    <mergeCell ref="B647:L647"/>
    <mergeCell ref="B648:L648"/>
    <mergeCell ref="B649:L649"/>
    <mergeCell ref="B650:L650"/>
    <mergeCell ref="B651:L651"/>
    <mergeCell ref="B652:L652"/>
    <mergeCell ref="B653:L653"/>
    <mergeCell ref="B654:L654"/>
    <mergeCell ref="B655:L655"/>
    <mergeCell ref="B656:L656"/>
    <mergeCell ref="B657:L657"/>
    <mergeCell ref="B658:L658"/>
    <mergeCell ref="B659:L659"/>
    <mergeCell ref="B660:L660"/>
    <mergeCell ref="B661:L661"/>
    <mergeCell ref="B662:L662"/>
    <mergeCell ref="B663:L663"/>
    <mergeCell ref="B673:L673"/>
    <mergeCell ref="B674:L674"/>
    <mergeCell ref="B675:L675"/>
    <mergeCell ref="B676:L676"/>
    <mergeCell ref="B678:I678"/>
    <mergeCell ref="B664:L664"/>
    <mergeCell ref="B665:L665"/>
    <mergeCell ref="B666:L666"/>
    <mergeCell ref="B667:L667"/>
    <mergeCell ref="B668:L668"/>
    <mergeCell ref="B669:L669"/>
    <mergeCell ref="B670:L670"/>
    <mergeCell ref="B671:L671"/>
    <mergeCell ref="B672:L672"/>
  </mergeCells>
  <pageMargins left="0.78749999999999998" right="0.196527777777778" top="0.39374999999999999" bottom="0.39305555555555599" header="0.51180555555555496" footer="0.196527777777778"/>
  <pageSetup paperSize="9" scale="91" firstPageNumber="0" fitToHeight="0" orientation="portrait" horizontalDpi="300" verticalDpi="3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Юлия Дмитриевна Вискова</cp:lastModifiedBy>
  <cp:revision>13</cp:revision>
  <cp:lastPrinted>2026-04-06T10:29:09Z</cp:lastPrinted>
  <dcterms:created xsi:type="dcterms:W3CDTF">2018-12-21T12:24:40Z</dcterms:created>
  <dcterms:modified xsi:type="dcterms:W3CDTF">2026-05-22T11:41:53Z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